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/>
  </bookViews>
  <sheets>
    <sheet name="A.-I" sheetId="3" r:id="rId1"/>
    <sheet name="A-II (A)" sheetId="4" r:id="rId2"/>
    <sheet name="A-II (B)" sheetId="5" r:id="rId3"/>
    <sheet name="A-III (A)" sheetId="6" r:id="rId4"/>
    <sheet name="A-III (B)" sheetId="7" r:id="rId5"/>
    <sheet name="A-IV (A)" sheetId="8" r:id="rId6"/>
    <sheet name="A-IV (B)" sheetId="9" r:id="rId7"/>
  </sheets>
  <definedNames>
    <definedName name="_xlnm.Print_Titles" localSheetId="2">'A-II (B)'!$3:$4</definedName>
    <definedName name="_xlnm.Print_Titles" localSheetId="4">'A-III (B)'!$3:$4</definedName>
  </definedNames>
  <calcPr calcId="124519" iterateDelta="1E-4"/>
</workbook>
</file>

<file path=xl/calcChain.xml><?xml version="1.0" encoding="utf-8"?>
<calcChain xmlns="http://schemas.openxmlformats.org/spreadsheetml/2006/main">
  <c r="G26" i="9"/>
  <c r="F26"/>
  <c r="E26"/>
  <c r="G20"/>
  <c r="F20"/>
  <c r="E20"/>
  <c r="H10"/>
  <c r="G10"/>
  <c r="F10"/>
  <c r="N14" i="8"/>
  <c r="M14"/>
  <c r="L14"/>
  <c r="K14"/>
  <c r="J14"/>
  <c r="I14"/>
  <c r="H14"/>
  <c r="G14"/>
  <c r="E14"/>
  <c r="D14"/>
  <c r="C14"/>
  <c r="F12"/>
  <c r="F14" s="1"/>
  <c r="N9"/>
  <c r="M9"/>
  <c r="L9"/>
  <c r="K9"/>
  <c r="K15" s="1"/>
  <c r="J9"/>
  <c r="I9"/>
  <c r="I15" s="1"/>
  <c r="H9"/>
  <c r="G9"/>
  <c r="G15" s="1"/>
  <c r="F9"/>
  <c r="E9"/>
  <c r="D9"/>
  <c r="C9"/>
  <c r="C15" s="1"/>
  <c r="K6"/>
  <c r="J6"/>
  <c r="I6"/>
  <c r="H6"/>
  <c r="G6"/>
  <c r="F6"/>
  <c r="E6"/>
  <c r="D6"/>
  <c r="C6"/>
  <c r="J15" l="1"/>
  <c r="E15"/>
  <c r="D15"/>
  <c r="H15"/>
  <c r="F15"/>
  <c r="H27" i="7"/>
  <c r="G27"/>
  <c r="F27"/>
  <c r="G36"/>
  <c r="F36"/>
  <c r="E36"/>
  <c r="N12" i="6"/>
  <c r="M12"/>
  <c r="L12"/>
  <c r="K12"/>
  <c r="J12"/>
  <c r="I12"/>
  <c r="F12"/>
  <c r="E12"/>
  <c r="D12"/>
  <c r="C12"/>
  <c r="H11"/>
  <c r="H12" s="1"/>
  <c r="G11"/>
  <c r="G12" s="1"/>
  <c r="F11"/>
  <c r="F39" i="5" l="1"/>
  <c r="H27"/>
  <c r="G27"/>
  <c r="F27"/>
  <c r="O10" i="4" l="1"/>
  <c r="O11" s="1"/>
  <c r="N10"/>
  <c r="N11" s="1"/>
  <c r="M10"/>
  <c r="M11" s="1"/>
  <c r="L10"/>
  <c r="L11" s="1"/>
  <c r="K10"/>
  <c r="K11" s="1"/>
  <c r="J10"/>
  <c r="J11" s="1"/>
  <c r="I10"/>
  <c r="I11" s="1"/>
  <c r="H10"/>
  <c r="H11" s="1"/>
  <c r="G10"/>
  <c r="G11" s="1"/>
  <c r="F10"/>
  <c r="F11" s="1"/>
  <c r="E10"/>
  <c r="E11" s="1"/>
  <c r="D10"/>
  <c r="D11" s="1"/>
  <c r="C10"/>
  <c r="C11" s="1"/>
  <c r="E8" i="3"/>
  <c r="D8"/>
  <c r="C8"/>
</calcChain>
</file>

<file path=xl/sharedStrings.xml><?xml version="1.0" encoding="utf-8"?>
<sst xmlns="http://schemas.openxmlformats.org/spreadsheetml/2006/main" count="357" uniqueCount="172">
  <si>
    <t>Sl No.</t>
  </si>
  <si>
    <t>Circle</t>
  </si>
  <si>
    <t>Division</t>
  </si>
  <si>
    <t>Sub division</t>
  </si>
  <si>
    <t>section</t>
  </si>
  <si>
    <t>LT Scs</t>
  </si>
  <si>
    <t>HT SCs</t>
  </si>
  <si>
    <t>No of DTs</t>
  </si>
  <si>
    <t>Stores</t>
  </si>
  <si>
    <t>Revenue Branch</t>
  </si>
  <si>
    <t>MRT &amp; Spl. Maint.</t>
  </si>
  <si>
    <t>110/11 KV SS</t>
  </si>
  <si>
    <t>33/11 KV SS</t>
  </si>
  <si>
    <t>230 KV SS</t>
  </si>
  <si>
    <t>VELLORE REGION</t>
  </si>
  <si>
    <t>VELLORE EDC</t>
  </si>
  <si>
    <t>KRISHNAGIRI EDC</t>
  </si>
  <si>
    <t>Sl No</t>
  </si>
  <si>
    <t>Name of the circle</t>
  </si>
  <si>
    <t>No.of DTs</t>
  </si>
  <si>
    <t>No.of Sub- Station</t>
  </si>
  <si>
    <t>THIRUPATHUR EDC</t>
  </si>
  <si>
    <t xml:space="preserve">GRAND TOTAL </t>
  </si>
  <si>
    <t>Total No.of Service Connection 
(LT &amp; HT)</t>
  </si>
  <si>
    <t>VELLORE  EDC</t>
  </si>
  <si>
    <t>400KV SS</t>
  </si>
  <si>
    <t xml:space="preserve"> VELLORE EDC  (Existing)</t>
  </si>
  <si>
    <t>SUB TOTAL (A)</t>
  </si>
  <si>
    <t>ADD:</t>
  </si>
  <si>
    <t>1.Transferred FROM THIRUPATHUR EDC</t>
  </si>
  <si>
    <t>2.Transferred FROM THIRUVANNAMALAI EDC</t>
  </si>
  <si>
    <t>SUB TOTAL (B)</t>
  </si>
  <si>
    <t>GRAND TOTAL (A+B)</t>
  </si>
  <si>
    <t>TRANSFERRED FROM  THRUPATTHUR EDC TO VELLORE EDC</t>
  </si>
  <si>
    <t>Name of the Division</t>
  </si>
  <si>
    <t>Name of the Sub Division</t>
  </si>
  <si>
    <t>Name of the section</t>
  </si>
  <si>
    <t>No of Services Transferred</t>
  </si>
  <si>
    <t>REMARKS</t>
  </si>
  <si>
    <t>LT</t>
  </si>
  <si>
    <t>HT</t>
  </si>
  <si>
    <t>DT</t>
  </si>
  <si>
    <t>Thirupathur EDC</t>
  </si>
  <si>
    <t>Gudiyattam</t>
  </si>
  <si>
    <t>URBAN/
GUDIYATTAM</t>
  </si>
  <si>
    <t>461-URBAN-I/GUDIYATTAM</t>
  </si>
  <si>
    <t>Entire section Received from Thirupathur EDC</t>
  </si>
  <si>
    <t>462-URBAN-II/GUDIYATTAM</t>
  </si>
  <si>
    <t>463-SOUTH-GUDIYATHAM</t>
  </si>
  <si>
    <t>464-EAST/GUDIYATTAM</t>
  </si>
  <si>
    <t>471-MELALATHUR</t>
  </si>
  <si>
    <t>PAKKAM</t>
  </si>
  <si>
    <t>465-PAKKAM</t>
  </si>
  <si>
    <t>466-R.GOLLAPALLY</t>
  </si>
  <si>
    <t>467-PARADARAMI</t>
  </si>
  <si>
    <t>PARAVAKKAL</t>
  </si>
  <si>
    <t>468-MELPATTY</t>
  </si>
  <si>
    <t>469-NELLOREPET</t>
  </si>
  <si>
    <t>470-VALATHUR</t>
  </si>
  <si>
    <t>PERANAMBUT</t>
  </si>
  <si>
    <t>472-TOWN-PERNAMBUT</t>
  </si>
  <si>
    <t>473-RURAL-PERNAMBUT</t>
  </si>
  <si>
    <t>476-SOUTH PERNAMBUT</t>
  </si>
  <si>
    <t>Pallikonda</t>
  </si>
  <si>
    <t>URBAN AMBUR</t>
  </si>
  <si>
    <t>445-ALINJIKUPPAM</t>
  </si>
  <si>
    <t>Entire section Received from Thirupathur EDC/ Urban Ambur subdivision merged with Vadakathipatty)</t>
  </si>
  <si>
    <t>VADAKATHI PATTY</t>
  </si>
  <si>
    <t>450-PALLIKONDA</t>
  </si>
  <si>
    <t>451-AGRAMCHERI</t>
  </si>
  <si>
    <t>ODUGATHUR</t>
  </si>
  <si>
    <t>453-EAST-ODUGATHUR</t>
  </si>
  <si>
    <t>454-WEST-ODUGATHUR</t>
  </si>
  <si>
    <t>455-VEPPAMKUPPAM</t>
  </si>
  <si>
    <t>ANAICUT</t>
  </si>
  <si>
    <t>456-TOWN-ANAICUT</t>
  </si>
  <si>
    <t>457-RURAL-ANAICUT</t>
  </si>
  <si>
    <t>GRAND TOTAL</t>
  </si>
  <si>
    <t>TRANSFERRED FROM  THIRUVANAMALAI EDC TO VELLORE EDC</t>
  </si>
  <si>
    <t>Thiruvannamalai</t>
  </si>
  <si>
    <t>Arani</t>
  </si>
  <si>
    <t>Town Arani</t>
  </si>
  <si>
    <t>Vettianthozhuvom</t>
  </si>
  <si>
    <t>North Arani</t>
  </si>
  <si>
    <t>S.V.Nagaram</t>
  </si>
  <si>
    <t>Velleri</t>
  </si>
  <si>
    <t>Kannamangalam</t>
  </si>
  <si>
    <t>Onnupuram</t>
  </si>
  <si>
    <t>Cheyyar</t>
  </si>
  <si>
    <t>Town Cheyyar</t>
  </si>
  <si>
    <t>Rl/North Thiruvathipuram</t>
  </si>
  <si>
    <t>Perungattur</t>
  </si>
  <si>
    <t>Randam</t>
  </si>
  <si>
    <t>West Brammadesam</t>
  </si>
  <si>
    <t>TIRUPATTUR EDC</t>
  </si>
  <si>
    <t>Tirupattur EDC(Existing)</t>
  </si>
  <si>
    <t>EDC  (Existing)</t>
  </si>
  <si>
    <t>LESS:</t>
  </si>
  <si>
    <t>1.Transferred to Krishnagiri EDC</t>
  </si>
  <si>
    <t>2.Transferred to Vellore  EDC</t>
  </si>
  <si>
    <t xml:space="preserve">GRAND TOTAL (A-B)       </t>
  </si>
  <si>
    <t>FROM THE SECTION</t>
  </si>
  <si>
    <t>TO THE SECTION</t>
  </si>
  <si>
    <t>Singarapet</t>
  </si>
  <si>
    <t>koratty</t>
  </si>
  <si>
    <t>Mathur II</t>
  </si>
  <si>
    <t>Sundarampally</t>
  </si>
  <si>
    <t>Mathur-II</t>
  </si>
  <si>
    <t>Kanthili</t>
  </si>
  <si>
    <t>Bargur /Rural</t>
  </si>
  <si>
    <t>Perambut</t>
  </si>
  <si>
    <t>Karapattu</t>
  </si>
  <si>
    <t>Total</t>
  </si>
  <si>
    <t>Sl.
No</t>
  </si>
  <si>
    <t>Name of the 
circle</t>
  </si>
  <si>
    <t>Name of the 
sub division</t>
  </si>
  <si>
    <t>Name of the Section</t>
  </si>
  <si>
    <t>No. of Service</t>
  </si>
  <si>
    <t>Transferred from</t>
  </si>
  <si>
    <t>AEE/URBAN/
GUDIYATTAM</t>
  </si>
  <si>
    <t>Entire section transferred from Thirupathur EDC</t>
  </si>
  <si>
    <t>AEE/PAKKAM</t>
  </si>
  <si>
    <t>AEE/
PARAVAKKAL</t>
  </si>
  <si>
    <t>AEE/
PERANAMBUT</t>
  </si>
  <si>
    <t>PALLIKONDA DIVISION</t>
  </si>
  <si>
    <t>URBAN AMBUR subdivision MERGED WITH VADAKATHIPATTY</t>
  </si>
  <si>
    <t>TOTAL</t>
  </si>
  <si>
    <t xml:space="preserve">TRANSFERRED TO OTHER EDCS FROM TIRUPATTUR  </t>
  </si>
  <si>
    <t>Name of the 
Division</t>
  </si>
  <si>
    <t>KRISHNAGIRI EDC  (Existing)</t>
  </si>
  <si>
    <t>1.Transferred to DHARMAPURI EDC</t>
  </si>
  <si>
    <t>1. Received from Dharmapuri EDC</t>
  </si>
  <si>
    <t>2. Received from Tiruppattur EDC</t>
  </si>
  <si>
    <t>3. Received from Tiruvannamalai EDC</t>
  </si>
  <si>
    <t>SUB TOTAL (C)</t>
  </si>
  <si>
    <t xml:space="preserve"> GRAND TOTAL (A-B+C)</t>
  </si>
  <si>
    <t>Revenue 
Branch</t>
  </si>
  <si>
    <t>Sl 
No</t>
  </si>
  <si>
    <t>TRANSFERRED FROM KRISHNAGIRI EDC TO Dharmapuri CIRCLE</t>
  </si>
  <si>
    <t>Transfer to DHARMAPURI  EDC</t>
  </si>
  <si>
    <t>KRISHNAGIRI</t>
  </si>
  <si>
    <t>KAVERIPATTINAM</t>
  </si>
  <si>
    <t>SOUTH/KAVERIPATTINAM</t>
  </si>
  <si>
    <t>KUTTYGOUNDANOOR</t>
  </si>
  <si>
    <t>POCHAMPALLY</t>
  </si>
  <si>
    <t>PANNANDHUR</t>
  </si>
  <si>
    <t>KALLAVI</t>
  </si>
  <si>
    <t>ARASAMPATTY</t>
  </si>
  <si>
    <t>TRANSFERRED FROM OTHER CIRCLES TO KRISHNAGIRI EDC.</t>
  </si>
  <si>
    <t>Form the section</t>
  </si>
  <si>
    <t xml:space="preserve">To the section </t>
  </si>
  <si>
    <t>DHARMAPURI EDC</t>
  </si>
  <si>
    <t>Arasampatty</t>
  </si>
  <si>
    <t>Pannandur</t>
  </si>
  <si>
    <t>Doddampatty</t>
  </si>
  <si>
    <t>Kallavi</t>
  </si>
  <si>
    <t>Hanumantheertham</t>
  </si>
  <si>
    <t>Uthangarai - II</t>
  </si>
  <si>
    <t>TIRUPPATUR EDC</t>
  </si>
  <si>
    <t>Sinagarapet</t>
  </si>
  <si>
    <t>Koratty</t>
  </si>
  <si>
    <t>Mathur - II</t>
  </si>
  <si>
    <t>Bargur / Rural</t>
  </si>
  <si>
    <t>THIRUVANNAMALAI EDC</t>
  </si>
  <si>
    <t>ANNEXURE - IV to (Per.) CMD TANGEDCO Proceedings No.50, (Adm. Branch), dated 22.07.2022.</t>
  </si>
  <si>
    <t>(S. BARATHI)</t>
  </si>
  <si>
    <t>PERSONNEL OFFICER/ STAFF SANCTION (I/c)</t>
  </si>
  <si>
    <t>ANNEXURE - I to (Per.) CMD TANGEDCO Proceedings No.50, (Adm. Branch), dated 22.07.2022.</t>
  </si>
  <si>
    <t>ANNEXURE - II to (Per.) CMD TANGEDCO Proceedings No.50, (Adm. Branch), dated 22.07.2022.</t>
  </si>
  <si>
    <t>PERSONNEL OFFICER/ STAFF SANCTION (I/C)</t>
  </si>
  <si>
    <t>TRANSFER FROM THIRUPATHUR EDC TO VELLORE  EDC</t>
  </si>
  <si>
    <t>ANNEXURE - III to (Per.) CMD TANGEDCO Proceedings No.50, (Adm. Branch), dated 22.07.2022.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</si>
</sst>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b/>
      <sz val="22"/>
      <color theme="1"/>
      <name val="Tahoma"/>
      <family val="2"/>
    </font>
    <font>
      <sz val="22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Tahoma"/>
      <family val="2"/>
      <charset val="1"/>
    </font>
    <font>
      <b/>
      <sz val="13"/>
      <color rgb="FF000000"/>
      <name val="Tahoma"/>
      <family val="2"/>
      <charset val="1"/>
    </font>
    <font>
      <sz val="12"/>
      <color rgb="FF000000"/>
      <name val="Tahoma"/>
      <family val="2"/>
      <charset val="1"/>
    </font>
    <font>
      <b/>
      <sz val="12"/>
      <color rgb="FF000000"/>
      <name val="Tahoma"/>
      <family val="2"/>
      <charset val="1"/>
    </font>
    <font>
      <sz val="14"/>
      <color rgb="FF000000"/>
      <name val="Calibri"/>
      <family val="2"/>
      <charset val="1"/>
    </font>
    <font>
      <b/>
      <sz val="18"/>
      <color rgb="FF000000"/>
      <name val="Tahoma"/>
      <family val="2"/>
      <charset val="1"/>
    </font>
    <font>
      <sz val="12"/>
      <color rgb="FF000000"/>
      <name val="Tahoma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u/>
      <sz val="12"/>
      <color rgb="FF000000"/>
      <name val="Tahoma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Tahoma"/>
      <family val="2"/>
    </font>
    <font>
      <b/>
      <sz val="15"/>
      <color theme="1"/>
      <name val="Tahoma"/>
      <family val="2"/>
    </font>
    <font>
      <b/>
      <sz val="14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u/>
      <sz val="13"/>
      <color theme="1"/>
      <name val="Tahoma"/>
      <family val="2"/>
    </font>
    <font>
      <b/>
      <sz val="13"/>
      <color theme="1"/>
      <name val="Tahoma"/>
      <family val="2"/>
    </font>
    <font>
      <b/>
      <sz val="12"/>
      <color theme="1"/>
      <name val="Tahoma"/>
      <family val="2"/>
      <charset val="1"/>
    </font>
    <font>
      <b/>
      <u/>
      <sz val="12"/>
      <color theme="1"/>
      <name val="Tahoma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B9CDE5"/>
        <bgColor rgb="FF95B3D7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rgb="FF95B3D7"/>
        <bgColor rgb="FF8EB4E3"/>
      </patternFill>
    </fill>
    <fill>
      <patternFill patternType="solid">
        <fgColor theme="0"/>
        <bgColor rgb="FF81D41A"/>
      </patternFill>
    </fill>
    <fill>
      <patternFill patternType="solid">
        <fgColor theme="0"/>
        <bgColor rgb="FF92D05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8" fillId="0" borderId="0" xfId="0" applyFont="1"/>
    <xf numFmtId="0" fontId="0" fillId="0" borderId="1" xfId="0" applyBorder="1"/>
    <xf numFmtId="0" fontId="9" fillId="0" borderId="0" xfId="0" applyFont="1" applyBorder="1" applyAlignment="1">
      <alignment vertical="center"/>
    </xf>
    <xf numFmtId="0" fontId="10" fillId="4" borderId="1" xfId="0" applyFont="1" applyFill="1" applyBorder="1"/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Border="1" applyAlignment="1">
      <alignment vertical="center"/>
    </xf>
    <xf numFmtId="0" fontId="14" fillId="0" borderId="0" xfId="0" applyFont="1"/>
    <xf numFmtId="0" fontId="7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>
      <alignment horizontal="left" vertical="top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0" fillId="7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8" borderId="1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right"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0" fillId="11" borderId="0" xfId="0" applyFill="1" applyAlignment="1">
      <alignment vertical="center" wrapText="1"/>
    </xf>
    <xf numFmtId="0" fontId="18" fillId="10" borderId="0" xfId="0" applyFont="1" applyFill="1" applyBorder="1" applyAlignment="1">
      <alignment horizontal="center" vertical="center" wrapText="1"/>
    </xf>
    <xf numFmtId="0" fontId="19" fillId="10" borderId="0" xfId="0" applyFont="1" applyFill="1" applyBorder="1" applyAlignment="1">
      <alignment horizontal="center" vertical="center" wrapText="1"/>
    </xf>
    <xf numFmtId="0" fontId="0" fillId="10" borderId="0" xfId="0" applyFill="1" applyAlignment="1">
      <alignment vertical="center" wrapText="1"/>
    </xf>
    <xf numFmtId="0" fontId="19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9" fillId="10" borderId="1" xfId="0" applyFont="1" applyFill="1" applyBorder="1" applyAlignment="1">
      <alignment vertical="center" wrapText="1"/>
    </xf>
    <xf numFmtId="0" fontId="19" fillId="10" borderId="1" xfId="0" applyFont="1" applyFill="1" applyBorder="1" applyAlignment="1">
      <alignment horizontal="left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1" fontId="2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/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8" fillId="0" borderId="1" xfId="0" applyFont="1" applyFill="1" applyBorder="1" applyAlignment="1">
      <alignment horizontal="right" vertical="center"/>
    </xf>
    <xf numFmtId="0" fontId="18" fillId="0" borderId="1" xfId="0" applyFont="1" applyBorder="1" applyAlignment="1">
      <alignment horizontal="right"/>
    </xf>
    <xf numFmtId="0" fontId="0" fillId="0" borderId="7" xfId="0" applyBorder="1"/>
    <xf numFmtId="0" fontId="3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2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11" borderId="0" xfId="0" applyFont="1" applyFill="1" applyBorder="1" applyAlignment="1">
      <alignment horizontal="center" vertical="center" wrapText="1"/>
    </xf>
    <xf numFmtId="0" fontId="19" fillId="11" borderId="0" xfId="0" applyFont="1" applyFill="1" applyBorder="1" applyAlignment="1">
      <alignment horizontal="right" vertical="center" wrapText="1"/>
    </xf>
    <xf numFmtId="0" fontId="19" fillId="11" borderId="0" xfId="0" applyFont="1" applyFill="1" applyBorder="1" applyAlignment="1">
      <alignment horizontal="center" vertical="center" wrapText="1"/>
    </xf>
    <xf numFmtId="0" fontId="23" fillId="0" borderId="0" xfId="0" applyFont="1"/>
    <xf numFmtId="1" fontId="18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1" fontId="19" fillId="10" borderId="1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7" fillId="0" borderId="1" xfId="0" applyFont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11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5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textRotation="90" wrapText="1"/>
    </xf>
    <xf numFmtId="0" fontId="19" fillId="10" borderId="8" xfId="0" applyFont="1" applyFill="1" applyBorder="1" applyAlignment="1">
      <alignment horizontal="center" vertical="center" textRotation="90" wrapText="1"/>
    </xf>
    <xf numFmtId="0" fontId="19" fillId="10" borderId="4" xfId="0" applyFont="1" applyFill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textRotation="90"/>
    </xf>
    <xf numFmtId="0" fontId="2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textRotation="90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textRotation="89"/>
    </xf>
    <xf numFmtId="0" fontId="29" fillId="0" borderId="0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right" vertical="center"/>
    </xf>
    <xf numFmtId="0" fontId="29" fillId="0" borderId="9" xfId="0" applyFont="1" applyBorder="1" applyAlignment="1">
      <alignment horizontal="center" vertical="center"/>
    </xf>
    <xf numFmtId="0" fontId="19" fillId="10" borderId="1" xfId="0" applyFont="1" applyFill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topLeftCell="A2" workbookViewId="0">
      <selection activeCell="H4" sqref="H4"/>
    </sheetView>
  </sheetViews>
  <sheetFormatPr defaultRowHeight="15"/>
  <cols>
    <col min="1" max="1" width="7.5703125" bestFit="1" customWidth="1"/>
    <col min="2" max="2" width="40.85546875" bestFit="1" customWidth="1"/>
    <col min="3" max="3" width="37" bestFit="1" customWidth="1"/>
    <col min="4" max="4" width="15.85546875" customWidth="1"/>
    <col min="5" max="5" width="22.85546875" customWidth="1"/>
  </cols>
  <sheetData>
    <row r="1" spans="1:5" ht="16.5">
      <c r="A1" s="109" t="s">
        <v>164</v>
      </c>
      <c r="B1" s="109"/>
      <c r="C1" s="109"/>
      <c r="D1" s="109"/>
      <c r="E1" s="109"/>
    </row>
    <row r="2" spans="1:5" ht="16.5">
      <c r="A2" s="109" t="s">
        <v>14</v>
      </c>
      <c r="B2" s="109"/>
      <c r="C2" s="109"/>
      <c r="D2" s="109"/>
      <c r="E2" s="109"/>
    </row>
    <row r="3" spans="1:5" ht="16.5">
      <c r="A3" s="112"/>
      <c r="B3" s="112"/>
      <c r="C3" s="112"/>
      <c r="D3" s="112"/>
      <c r="E3" s="112"/>
    </row>
    <row r="4" spans="1:5" ht="108">
      <c r="A4" s="2" t="s">
        <v>17</v>
      </c>
      <c r="B4" s="2" t="s">
        <v>18</v>
      </c>
      <c r="C4" s="2" t="s">
        <v>23</v>
      </c>
      <c r="D4" s="2" t="s">
        <v>19</v>
      </c>
      <c r="E4" s="2" t="s">
        <v>20</v>
      </c>
    </row>
    <row r="5" spans="1:5" ht="50.1" customHeight="1">
      <c r="A5" s="3">
        <v>1</v>
      </c>
      <c r="B5" s="4" t="s">
        <v>15</v>
      </c>
      <c r="C5" s="5">
        <v>1193913</v>
      </c>
      <c r="D5" s="5">
        <v>13558</v>
      </c>
      <c r="E5" s="3">
        <v>70</v>
      </c>
    </row>
    <row r="6" spans="1:5" ht="50.1" customHeight="1">
      <c r="A6" s="3">
        <v>2</v>
      </c>
      <c r="B6" s="4" t="s">
        <v>21</v>
      </c>
      <c r="C6" s="5">
        <v>456046</v>
      </c>
      <c r="D6" s="5">
        <v>5660</v>
      </c>
      <c r="E6" s="3">
        <v>28</v>
      </c>
    </row>
    <row r="7" spans="1:5" ht="50.1" customHeight="1">
      <c r="A7" s="3">
        <v>3</v>
      </c>
      <c r="B7" s="4" t="s">
        <v>16</v>
      </c>
      <c r="C7" s="5">
        <v>851056</v>
      </c>
      <c r="D7" s="5">
        <v>9430</v>
      </c>
      <c r="E7" s="3">
        <v>72</v>
      </c>
    </row>
    <row r="8" spans="1:5" ht="50.1" customHeight="1">
      <c r="A8" s="3"/>
      <c r="B8" s="6" t="s">
        <v>22</v>
      </c>
      <c r="C8" s="7">
        <f>SUM(C5:C7)</f>
        <v>2501015</v>
      </c>
      <c r="D8" s="7">
        <f>SUM(D5:D7)</f>
        <v>28648</v>
      </c>
      <c r="E8" s="7">
        <f>SUM(E5:E7)</f>
        <v>170</v>
      </c>
    </row>
    <row r="10" spans="1:5">
      <c r="D10" s="110"/>
      <c r="E10" s="110"/>
    </row>
    <row r="11" spans="1:5" ht="18.75">
      <c r="D11" s="111"/>
      <c r="E11" s="111"/>
    </row>
    <row r="12" spans="1:5" ht="18.75">
      <c r="D12" s="111"/>
      <c r="E12" s="111"/>
    </row>
    <row r="13" spans="1:5" ht="15.75">
      <c r="C13" s="108" t="s">
        <v>165</v>
      </c>
      <c r="D13" s="108"/>
      <c r="E13" s="108"/>
    </row>
    <row r="14" spans="1:5" ht="15.75">
      <c r="C14" s="108" t="s">
        <v>166</v>
      </c>
      <c r="D14" s="108"/>
      <c r="E14" s="108"/>
    </row>
  </sheetData>
  <mergeCells count="8">
    <mergeCell ref="C13:E13"/>
    <mergeCell ref="C14:E14"/>
    <mergeCell ref="A1:E1"/>
    <mergeCell ref="D10:E10"/>
    <mergeCell ref="D11:E11"/>
    <mergeCell ref="D12:E12"/>
    <mergeCell ref="A3:E3"/>
    <mergeCell ref="A2:E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selection activeCell="F7" sqref="F7"/>
    </sheetView>
  </sheetViews>
  <sheetFormatPr defaultColWidth="8.5703125" defaultRowHeight="15"/>
  <cols>
    <col min="1" max="1" width="5.5703125" customWidth="1"/>
    <col min="2" max="2" width="40.42578125" customWidth="1"/>
    <col min="3" max="3" width="6.5703125" customWidth="1"/>
    <col min="4" max="4" width="5.7109375" customWidth="1"/>
    <col min="5" max="5" width="5.5703125" bestFit="1" customWidth="1"/>
    <col min="6" max="6" width="11.28515625" bestFit="1" customWidth="1"/>
    <col min="7" max="7" width="5.5703125" bestFit="1" customWidth="1"/>
    <col min="8" max="8" width="8.42578125" bestFit="1" customWidth="1"/>
    <col min="9" max="9" width="4.28515625" bestFit="1" customWidth="1"/>
    <col min="10" max="11" width="7.42578125" bestFit="1" customWidth="1"/>
    <col min="12" max="12" width="4.28515625" customWidth="1"/>
    <col min="13" max="14" width="4.28515625" bestFit="1" customWidth="1"/>
    <col min="15" max="15" width="5.28515625" customWidth="1"/>
  </cols>
  <sheetData>
    <row r="1" spans="1:15">
      <c r="A1" s="115" t="s">
        <v>167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25.9" customHeight="1">
      <c r="A2" s="114" t="s">
        <v>24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10.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s="1" customFormat="1" ht="105" customHeight="1">
      <c r="A4" s="8" t="s">
        <v>0</v>
      </c>
      <c r="B4" s="8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25</v>
      </c>
    </row>
    <row r="5" spans="1:15" s="1" customFormat="1" ht="39.950000000000003" customHeight="1">
      <c r="A5" s="10"/>
      <c r="B5" s="11" t="s">
        <v>26</v>
      </c>
      <c r="C5" s="12">
        <v>6</v>
      </c>
      <c r="D5" s="12">
        <v>24</v>
      </c>
      <c r="E5" s="12">
        <v>83</v>
      </c>
      <c r="F5" s="12">
        <v>946681</v>
      </c>
      <c r="G5" s="12">
        <v>291</v>
      </c>
      <c r="H5" s="12">
        <v>10563</v>
      </c>
      <c r="I5" s="12">
        <v>7</v>
      </c>
      <c r="J5" s="12">
        <v>6</v>
      </c>
      <c r="K5" s="12">
        <v>1</v>
      </c>
      <c r="L5" s="12">
        <v>23</v>
      </c>
      <c r="M5" s="12">
        <v>27</v>
      </c>
      <c r="N5" s="12">
        <v>2</v>
      </c>
      <c r="O5" s="104">
        <v>1</v>
      </c>
    </row>
    <row r="6" spans="1:15" s="1" customFormat="1" ht="39.950000000000003" customHeight="1">
      <c r="A6" s="10"/>
      <c r="B6" s="102" t="s">
        <v>27</v>
      </c>
      <c r="C6" s="103">
        <v>6</v>
      </c>
      <c r="D6" s="103">
        <v>24</v>
      </c>
      <c r="E6" s="103">
        <v>83</v>
      </c>
      <c r="F6" s="103">
        <v>946681</v>
      </c>
      <c r="G6" s="103">
        <v>291</v>
      </c>
      <c r="H6" s="103">
        <v>10563</v>
      </c>
      <c r="I6" s="103">
        <v>7</v>
      </c>
      <c r="J6" s="103">
        <v>6</v>
      </c>
      <c r="K6" s="103">
        <v>1</v>
      </c>
      <c r="L6" s="103">
        <v>23</v>
      </c>
      <c r="M6" s="103">
        <v>27</v>
      </c>
      <c r="N6" s="103">
        <v>2</v>
      </c>
      <c r="O6" s="105">
        <v>1</v>
      </c>
    </row>
    <row r="7" spans="1:15" s="1" customFormat="1" ht="39.950000000000003" customHeight="1">
      <c r="A7" s="10"/>
      <c r="B7" s="11" t="s">
        <v>28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6"/>
    </row>
    <row r="8" spans="1:15" s="1" customFormat="1" ht="39.950000000000003" customHeight="1">
      <c r="A8" s="10"/>
      <c r="B8" s="13" t="s">
        <v>29</v>
      </c>
      <c r="C8" s="10">
        <v>2</v>
      </c>
      <c r="D8" s="10">
        <v>7</v>
      </c>
      <c r="E8" s="12">
        <v>22</v>
      </c>
      <c r="F8" s="12">
        <v>246469</v>
      </c>
      <c r="G8" s="12">
        <v>19</v>
      </c>
      <c r="H8" s="12">
        <v>2995</v>
      </c>
      <c r="I8" s="12">
        <v>1</v>
      </c>
      <c r="J8" s="12">
        <v>1</v>
      </c>
      <c r="K8" s="12">
        <v>0</v>
      </c>
      <c r="L8" s="12">
        <v>7</v>
      </c>
      <c r="M8" s="12">
        <v>10</v>
      </c>
      <c r="N8" s="10">
        <v>0</v>
      </c>
      <c r="O8" s="104">
        <v>0</v>
      </c>
    </row>
    <row r="9" spans="1:15" s="1" customFormat="1" ht="39.950000000000003" customHeight="1">
      <c r="A9" s="10"/>
      <c r="B9" s="13" t="s">
        <v>30</v>
      </c>
      <c r="C9" s="10">
        <v>0</v>
      </c>
      <c r="D9" s="10">
        <v>0</v>
      </c>
      <c r="E9" s="10">
        <v>0</v>
      </c>
      <c r="F9" s="10">
        <v>453</v>
      </c>
      <c r="G9" s="10"/>
      <c r="H9" s="10"/>
      <c r="I9" s="10"/>
      <c r="J9" s="10"/>
      <c r="K9" s="10"/>
      <c r="L9" s="10"/>
      <c r="M9" s="10"/>
      <c r="N9" s="10"/>
      <c r="O9" s="106"/>
    </row>
    <row r="10" spans="1:15" s="17" customFormat="1" ht="39.950000000000003" customHeight="1">
      <c r="A10" s="14"/>
      <c r="B10" s="15" t="s">
        <v>31</v>
      </c>
      <c r="C10" s="16">
        <f t="shared" ref="C10:O10" si="0">SUM(C8:C9)</f>
        <v>2</v>
      </c>
      <c r="D10" s="16">
        <f t="shared" si="0"/>
        <v>7</v>
      </c>
      <c r="E10" s="16">
        <f t="shared" si="0"/>
        <v>22</v>
      </c>
      <c r="F10" s="16">
        <f t="shared" si="0"/>
        <v>246922</v>
      </c>
      <c r="G10" s="16">
        <f t="shared" si="0"/>
        <v>19</v>
      </c>
      <c r="H10" s="16">
        <f t="shared" si="0"/>
        <v>2995</v>
      </c>
      <c r="I10" s="16">
        <f t="shared" si="0"/>
        <v>1</v>
      </c>
      <c r="J10" s="16">
        <f t="shared" si="0"/>
        <v>1</v>
      </c>
      <c r="K10" s="16">
        <f t="shared" si="0"/>
        <v>0</v>
      </c>
      <c r="L10" s="16">
        <f t="shared" si="0"/>
        <v>7</v>
      </c>
      <c r="M10" s="16">
        <f t="shared" si="0"/>
        <v>10</v>
      </c>
      <c r="N10" s="16">
        <f t="shared" si="0"/>
        <v>0</v>
      </c>
      <c r="O10" s="16">
        <f t="shared" si="0"/>
        <v>0</v>
      </c>
    </row>
    <row r="11" spans="1:15" s="17" customFormat="1" ht="39.950000000000003" customHeight="1">
      <c r="A11" s="14"/>
      <c r="B11" s="15" t="s">
        <v>32</v>
      </c>
      <c r="C11" s="16">
        <f t="shared" ref="C11:O11" si="1">C5+C10</f>
        <v>8</v>
      </c>
      <c r="D11" s="16">
        <f t="shared" si="1"/>
        <v>31</v>
      </c>
      <c r="E11" s="16">
        <f t="shared" si="1"/>
        <v>105</v>
      </c>
      <c r="F11" s="16">
        <f t="shared" si="1"/>
        <v>1193603</v>
      </c>
      <c r="G11" s="16">
        <f t="shared" si="1"/>
        <v>310</v>
      </c>
      <c r="H11" s="16">
        <f t="shared" si="1"/>
        <v>13558</v>
      </c>
      <c r="I11" s="16">
        <f t="shared" si="1"/>
        <v>8</v>
      </c>
      <c r="J11" s="16">
        <f t="shared" si="1"/>
        <v>7</v>
      </c>
      <c r="K11" s="16">
        <f t="shared" si="1"/>
        <v>1</v>
      </c>
      <c r="L11" s="16">
        <f t="shared" si="1"/>
        <v>30</v>
      </c>
      <c r="M11" s="16">
        <f t="shared" si="1"/>
        <v>37</v>
      </c>
      <c r="N11" s="16">
        <f t="shared" si="1"/>
        <v>2</v>
      </c>
      <c r="O11" s="16">
        <f t="shared" si="1"/>
        <v>1</v>
      </c>
    </row>
    <row r="14" spans="1:15" ht="18.75">
      <c r="A14" s="18"/>
      <c r="H14" s="108" t="s">
        <v>165</v>
      </c>
      <c r="I14" s="108"/>
      <c r="J14" s="108"/>
      <c r="K14" s="108"/>
      <c r="L14" s="108"/>
      <c r="M14" s="108"/>
      <c r="N14" s="108"/>
      <c r="O14" s="108"/>
    </row>
    <row r="15" spans="1:15" ht="15.75">
      <c r="H15" s="108" t="s">
        <v>166</v>
      </c>
      <c r="I15" s="108"/>
      <c r="J15" s="108"/>
      <c r="K15" s="108"/>
      <c r="L15" s="108"/>
      <c r="M15" s="108"/>
      <c r="N15" s="108"/>
      <c r="O15" s="108"/>
    </row>
  </sheetData>
  <mergeCells count="5">
    <mergeCell ref="H15:O15"/>
    <mergeCell ref="A3:O3"/>
    <mergeCell ref="A2:O2"/>
    <mergeCell ref="A1:O1"/>
    <mergeCell ref="H14:O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workbookViewId="0">
      <selection activeCell="E10" sqref="E10"/>
    </sheetView>
  </sheetViews>
  <sheetFormatPr defaultColWidth="8.5703125" defaultRowHeight="15.75"/>
  <cols>
    <col min="1" max="1" width="5.7109375" style="24" bestFit="1" customWidth="1"/>
    <col min="2" max="2" width="22.85546875" style="24" bestFit="1" customWidth="1"/>
    <col min="3" max="3" width="16.42578125" style="24" customWidth="1"/>
    <col min="4" max="4" width="22.42578125" style="24" customWidth="1"/>
    <col min="5" max="5" width="32.28515625" style="24" bestFit="1" customWidth="1"/>
    <col min="6" max="6" width="14.5703125" style="24" bestFit="1" customWidth="1"/>
    <col min="7" max="7" width="4.5703125" style="24" bestFit="1" customWidth="1"/>
    <col min="8" max="8" width="10.140625" style="24" bestFit="1" customWidth="1"/>
    <col min="9" max="9" width="25.28515625" style="24" customWidth="1"/>
    <col min="10" max="16384" width="8.5703125" style="24"/>
  </cols>
  <sheetData>
    <row r="1" spans="1:15">
      <c r="A1" s="115" t="s">
        <v>167</v>
      </c>
      <c r="B1" s="115"/>
      <c r="C1" s="115"/>
      <c r="D1" s="115"/>
      <c r="E1" s="115"/>
      <c r="F1" s="115"/>
      <c r="G1" s="115"/>
      <c r="H1" s="115"/>
      <c r="I1" s="115"/>
      <c r="J1" s="25"/>
      <c r="K1" s="25"/>
      <c r="L1" s="25"/>
      <c r="M1" s="25"/>
      <c r="N1" s="25"/>
      <c r="O1" s="25"/>
    </row>
    <row r="2" spans="1:15" s="26" customFormat="1">
      <c r="A2" s="119" t="s">
        <v>33</v>
      </c>
      <c r="B2" s="120"/>
      <c r="C2" s="120"/>
      <c r="D2" s="120"/>
      <c r="E2" s="120"/>
      <c r="F2" s="120"/>
      <c r="G2" s="120"/>
      <c r="H2" s="120"/>
      <c r="I2" s="120"/>
    </row>
    <row r="3" spans="1:15">
      <c r="A3" s="116" t="s">
        <v>17</v>
      </c>
      <c r="B3" s="116" t="s">
        <v>18</v>
      </c>
      <c r="C3" s="116" t="s">
        <v>34</v>
      </c>
      <c r="D3" s="116" t="s">
        <v>35</v>
      </c>
      <c r="E3" s="116" t="s">
        <v>36</v>
      </c>
      <c r="F3" s="116" t="s">
        <v>37</v>
      </c>
      <c r="G3" s="116"/>
      <c r="H3" s="116"/>
      <c r="I3" s="116" t="s">
        <v>38</v>
      </c>
    </row>
    <row r="4" spans="1:15">
      <c r="A4" s="116"/>
      <c r="B4" s="116"/>
      <c r="C4" s="116"/>
      <c r="D4" s="116"/>
      <c r="E4" s="116"/>
      <c r="F4" s="27" t="s">
        <v>39</v>
      </c>
      <c r="G4" s="27" t="s">
        <v>40</v>
      </c>
      <c r="H4" s="27" t="s">
        <v>41</v>
      </c>
      <c r="I4" s="116"/>
    </row>
    <row r="5" spans="1:15" ht="30">
      <c r="A5" s="21">
        <v>1</v>
      </c>
      <c r="B5" s="117" t="s">
        <v>42</v>
      </c>
      <c r="C5" s="118" t="s">
        <v>43</v>
      </c>
      <c r="D5" s="117" t="s">
        <v>44</v>
      </c>
      <c r="E5" s="22" t="s">
        <v>45</v>
      </c>
      <c r="F5" s="23">
        <v>22422</v>
      </c>
      <c r="G5" s="23"/>
      <c r="H5" s="23">
        <v>172</v>
      </c>
      <c r="I5" s="107" t="s">
        <v>46</v>
      </c>
    </row>
    <row r="6" spans="1:15" ht="30">
      <c r="A6" s="21">
        <v>2</v>
      </c>
      <c r="B6" s="117"/>
      <c r="C6" s="118"/>
      <c r="D6" s="117"/>
      <c r="E6" s="28" t="s">
        <v>47</v>
      </c>
      <c r="F6" s="23">
        <v>20325</v>
      </c>
      <c r="G6" s="23"/>
      <c r="H6" s="23">
        <v>181</v>
      </c>
      <c r="I6" s="107" t="s">
        <v>46</v>
      </c>
    </row>
    <row r="7" spans="1:15" ht="30">
      <c r="A7" s="21">
        <v>3</v>
      </c>
      <c r="B7" s="117"/>
      <c r="C7" s="118"/>
      <c r="D7" s="117"/>
      <c r="E7" s="29" t="s">
        <v>48</v>
      </c>
      <c r="F7" s="23">
        <v>9399</v>
      </c>
      <c r="G7" s="23"/>
      <c r="H7" s="23">
        <v>133</v>
      </c>
      <c r="I7" s="107" t="s">
        <v>46</v>
      </c>
    </row>
    <row r="8" spans="1:15" ht="30">
      <c r="A8" s="21">
        <v>4</v>
      </c>
      <c r="B8" s="117"/>
      <c r="C8" s="118"/>
      <c r="D8" s="117"/>
      <c r="E8" s="29" t="s">
        <v>49</v>
      </c>
      <c r="F8" s="23">
        <v>18616</v>
      </c>
      <c r="G8" s="23">
        <v>3</v>
      </c>
      <c r="H8" s="23">
        <v>157</v>
      </c>
      <c r="I8" s="107" t="s">
        <v>46</v>
      </c>
    </row>
    <row r="9" spans="1:15" ht="30">
      <c r="A9" s="21">
        <v>5</v>
      </c>
      <c r="B9" s="117"/>
      <c r="C9" s="118"/>
      <c r="D9" s="117"/>
      <c r="E9" s="30" t="s">
        <v>50</v>
      </c>
      <c r="F9" s="23">
        <v>8864</v>
      </c>
      <c r="G9" s="23"/>
      <c r="H9" s="23">
        <v>112</v>
      </c>
      <c r="I9" s="107" t="s">
        <v>46</v>
      </c>
    </row>
    <row r="10" spans="1:15" ht="30">
      <c r="A10" s="21">
        <v>6</v>
      </c>
      <c r="B10" s="117"/>
      <c r="C10" s="118"/>
      <c r="D10" s="117" t="s">
        <v>51</v>
      </c>
      <c r="E10" s="30" t="s">
        <v>52</v>
      </c>
      <c r="F10" s="23">
        <v>11868</v>
      </c>
      <c r="G10" s="31"/>
      <c r="H10" s="23">
        <v>152</v>
      </c>
      <c r="I10" s="107" t="s">
        <v>46</v>
      </c>
    </row>
    <row r="11" spans="1:15" ht="30">
      <c r="A11" s="21">
        <v>7</v>
      </c>
      <c r="B11" s="117"/>
      <c r="C11" s="118"/>
      <c r="D11" s="117"/>
      <c r="E11" s="30" t="s">
        <v>53</v>
      </c>
      <c r="F11" s="23">
        <v>6612</v>
      </c>
      <c r="G11" s="31"/>
      <c r="H11" s="23">
        <v>116</v>
      </c>
      <c r="I11" s="107" t="s">
        <v>46</v>
      </c>
    </row>
    <row r="12" spans="1:15" ht="30">
      <c r="A12" s="21">
        <v>8</v>
      </c>
      <c r="B12" s="117"/>
      <c r="C12" s="118"/>
      <c r="D12" s="117"/>
      <c r="E12" s="22" t="s">
        <v>54</v>
      </c>
      <c r="F12" s="23">
        <v>9406</v>
      </c>
      <c r="G12" s="31"/>
      <c r="H12" s="23">
        <v>192</v>
      </c>
      <c r="I12" s="107" t="s">
        <v>46</v>
      </c>
    </row>
    <row r="13" spans="1:15" ht="30">
      <c r="A13" s="21">
        <v>9</v>
      </c>
      <c r="B13" s="117"/>
      <c r="C13" s="118"/>
      <c r="D13" s="117" t="s">
        <v>55</v>
      </c>
      <c r="E13" s="30" t="s">
        <v>56</v>
      </c>
      <c r="F13" s="23">
        <v>8442</v>
      </c>
      <c r="G13" s="23">
        <v>3</v>
      </c>
      <c r="H13" s="23">
        <v>114</v>
      </c>
      <c r="I13" s="107" t="s">
        <v>46</v>
      </c>
    </row>
    <row r="14" spans="1:15" ht="30">
      <c r="A14" s="21">
        <v>10</v>
      </c>
      <c r="B14" s="117"/>
      <c r="C14" s="118"/>
      <c r="D14" s="117"/>
      <c r="E14" s="30" t="s">
        <v>57</v>
      </c>
      <c r="F14" s="23">
        <v>10674</v>
      </c>
      <c r="G14" s="23"/>
      <c r="H14" s="23">
        <v>155</v>
      </c>
      <c r="I14" s="107" t="s">
        <v>46</v>
      </c>
    </row>
    <row r="15" spans="1:15" ht="30">
      <c r="A15" s="21">
        <v>11</v>
      </c>
      <c r="B15" s="117"/>
      <c r="C15" s="118"/>
      <c r="D15" s="117"/>
      <c r="E15" s="30" t="s">
        <v>58</v>
      </c>
      <c r="F15" s="23">
        <v>7535</v>
      </c>
      <c r="G15" s="23">
        <v>3</v>
      </c>
      <c r="H15" s="23">
        <v>123</v>
      </c>
      <c r="I15" s="107" t="s">
        <v>46</v>
      </c>
    </row>
    <row r="16" spans="1:15" ht="30">
      <c r="A16" s="21">
        <v>12</v>
      </c>
      <c r="B16" s="117"/>
      <c r="C16" s="118"/>
      <c r="D16" s="117" t="s">
        <v>59</v>
      </c>
      <c r="E16" s="22" t="s">
        <v>60</v>
      </c>
      <c r="F16" s="23">
        <v>17662</v>
      </c>
      <c r="G16" s="23"/>
      <c r="H16" s="23">
        <v>178</v>
      </c>
      <c r="I16" s="107" t="s">
        <v>46</v>
      </c>
    </row>
    <row r="17" spans="1:9" ht="30">
      <c r="A17" s="21">
        <v>13</v>
      </c>
      <c r="B17" s="117"/>
      <c r="C17" s="118"/>
      <c r="D17" s="117"/>
      <c r="E17" s="22" t="s">
        <v>61</v>
      </c>
      <c r="F17" s="23">
        <v>10285</v>
      </c>
      <c r="G17" s="23"/>
      <c r="H17" s="23">
        <v>108</v>
      </c>
      <c r="I17" s="107" t="s">
        <v>46</v>
      </c>
    </row>
    <row r="18" spans="1:9" ht="30">
      <c r="A18" s="21">
        <v>14</v>
      </c>
      <c r="B18" s="117"/>
      <c r="C18" s="118"/>
      <c r="D18" s="117"/>
      <c r="E18" s="30" t="s">
        <v>62</v>
      </c>
      <c r="F18" s="23">
        <v>6406</v>
      </c>
      <c r="G18" s="23">
        <v>1</v>
      </c>
      <c r="H18" s="23">
        <v>108</v>
      </c>
      <c r="I18" s="107" t="s">
        <v>46</v>
      </c>
    </row>
    <row r="19" spans="1:9" ht="83.25" customHeight="1">
      <c r="A19" s="21">
        <v>15</v>
      </c>
      <c r="B19" s="117" t="s">
        <v>42</v>
      </c>
      <c r="C19" s="118" t="s">
        <v>63</v>
      </c>
      <c r="D19" s="32" t="s">
        <v>64</v>
      </c>
      <c r="E19" s="33" t="s">
        <v>65</v>
      </c>
      <c r="F19" s="23">
        <v>7862</v>
      </c>
      <c r="G19" s="23">
        <v>4</v>
      </c>
      <c r="H19" s="23">
        <v>80</v>
      </c>
      <c r="I19" s="107" t="s">
        <v>66</v>
      </c>
    </row>
    <row r="20" spans="1:9" ht="30">
      <c r="A20" s="21">
        <v>16</v>
      </c>
      <c r="B20" s="117"/>
      <c r="C20" s="118"/>
      <c r="D20" s="118" t="s">
        <v>67</v>
      </c>
      <c r="E20" s="30" t="s">
        <v>68</v>
      </c>
      <c r="F20" s="23">
        <v>14519</v>
      </c>
      <c r="G20" s="23"/>
      <c r="H20" s="23">
        <v>160</v>
      </c>
      <c r="I20" s="107" t="s">
        <v>46</v>
      </c>
    </row>
    <row r="21" spans="1:9" ht="30">
      <c r="A21" s="21">
        <v>17</v>
      </c>
      <c r="B21" s="117"/>
      <c r="C21" s="118"/>
      <c r="D21" s="118"/>
      <c r="E21" s="22" t="s">
        <v>69</v>
      </c>
      <c r="F21" s="34">
        <v>8172</v>
      </c>
      <c r="G21" s="23">
        <v>2</v>
      </c>
      <c r="H21" s="34">
        <v>104</v>
      </c>
      <c r="I21" s="107" t="s">
        <v>46</v>
      </c>
    </row>
    <row r="22" spans="1:9" ht="30">
      <c r="A22" s="21">
        <v>18</v>
      </c>
      <c r="B22" s="117"/>
      <c r="C22" s="118"/>
      <c r="D22" s="118" t="s">
        <v>70</v>
      </c>
      <c r="E22" s="30" t="s">
        <v>71</v>
      </c>
      <c r="F22" s="34">
        <v>11041</v>
      </c>
      <c r="G22" s="23"/>
      <c r="H22" s="23">
        <v>176</v>
      </c>
      <c r="I22" s="107" t="s">
        <v>46</v>
      </c>
    </row>
    <row r="23" spans="1:9" ht="30">
      <c r="A23" s="21">
        <v>19</v>
      </c>
      <c r="B23" s="117"/>
      <c r="C23" s="118"/>
      <c r="D23" s="118"/>
      <c r="E23" s="30" t="s">
        <v>72</v>
      </c>
      <c r="F23" s="34">
        <v>6980</v>
      </c>
      <c r="G23" s="23">
        <v>1</v>
      </c>
      <c r="H23" s="23">
        <v>93</v>
      </c>
      <c r="I23" s="107" t="s">
        <v>46</v>
      </c>
    </row>
    <row r="24" spans="1:9" ht="30">
      <c r="A24" s="21">
        <v>20</v>
      </c>
      <c r="B24" s="117"/>
      <c r="C24" s="118"/>
      <c r="D24" s="118"/>
      <c r="E24" s="30" t="s">
        <v>73</v>
      </c>
      <c r="F24" s="34">
        <v>8263</v>
      </c>
      <c r="G24" s="23"/>
      <c r="H24" s="23">
        <v>121</v>
      </c>
      <c r="I24" s="107" t="s">
        <v>46</v>
      </c>
    </row>
    <row r="25" spans="1:9" ht="30">
      <c r="A25" s="21">
        <v>21</v>
      </c>
      <c r="B25" s="117"/>
      <c r="C25" s="118"/>
      <c r="D25" s="118" t="s">
        <v>74</v>
      </c>
      <c r="E25" s="30" t="s">
        <v>75</v>
      </c>
      <c r="F25" s="34">
        <v>13397</v>
      </c>
      <c r="G25" s="23">
        <v>1</v>
      </c>
      <c r="H25" s="23">
        <v>148</v>
      </c>
      <c r="I25" s="107" t="s">
        <v>46</v>
      </c>
    </row>
    <row r="26" spans="1:9" ht="30">
      <c r="A26" s="21">
        <v>22</v>
      </c>
      <c r="B26" s="117"/>
      <c r="C26" s="118"/>
      <c r="D26" s="118"/>
      <c r="E26" s="30" t="s">
        <v>76</v>
      </c>
      <c r="F26" s="34">
        <v>7719</v>
      </c>
      <c r="G26" s="23">
        <v>1</v>
      </c>
      <c r="H26" s="23">
        <v>112</v>
      </c>
      <c r="I26" s="107" t="s">
        <v>46</v>
      </c>
    </row>
    <row r="27" spans="1:9">
      <c r="A27" s="35"/>
      <c r="B27" s="129" t="s">
        <v>77</v>
      </c>
      <c r="C27" s="129"/>
      <c r="D27" s="129"/>
      <c r="E27" s="129"/>
      <c r="F27" s="36">
        <f>SUM(F5:F26)</f>
        <v>246469</v>
      </c>
      <c r="G27" s="36">
        <f>SUM(G5:G26)</f>
        <v>19</v>
      </c>
      <c r="H27" s="36">
        <f>SUM(H5:H26)</f>
        <v>2995</v>
      </c>
      <c r="I27" s="23"/>
    </row>
    <row r="29" spans="1:9">
      <c r="A29" s="130" t="s">
        <v>78</v>
      </c>
      <c r="B29" s="130"/>
      <c r="C29" s="130"/>
      <c r="D29" s="130"/>
      <c r="E29" s="130"/>
      <c r="F29" s="130"/>
      <c r="G29" s="130"/>
      <c r="H29" s="130"/>
      <c r="I29" s="130"/>
    </row>
    <row r="30" spans="1:9">
      <c r="A30" s="121" t="s">
        <v>17</v>
      </c>
      <c r="B30" s="121" t="s">
        <v>18</v>
      </c>
      <c r="C30" s="121" t="s">
        <v>34</v>
      </c>
      <c r="D30" s="121" t="s">
        <v>35</v>
      </c>
      <c r="E30" s="121" t="s">
        <v>36</v>
      </c>
      <c r="F30" s="116" t="s">
        <v>37</v>
      </c>
      <c r="G30" s="116"/>
      <c r="H30" s="116"/>
      <c r="I30" s="131" t="s">
        <v>38</v>
      </c>
    </row>
    <row r="31" spans="1:9">
      <c r="A31" s="122"/>
      <c r="B31" s="122"/>
      <c r="C31" s="122"/>
      <c r="D31" s="122"/>
      <c r="E31" s="122"/>
      <c r="F31" s="27" t="s">
        <v>39</v>
      </c>
      <c r="G31" s="27" t="s">
        <v>40</v>
      </c>
      <c r="H31" s="27" t="s">
        <v>41</v>
      </c>
      <c r="I31" s="131"/>
    </row>
    <row r="32" spans="1:9" ht="20.100000000000001" customHeight="1">
      <c r="A32" s="35"/>
      <c r="B32" s="123" t="s">
        <v>79</v>
      </c>
      <c r="C32" s="123" t="s">
        <v>80</v>
      </c>
      <c r="D32" s="23" t="s">
        <v>81</v>
      </c>
      <c r="E32" s="37" t="s">
        <v>82</v>
      </c>
      <c r="F32" s="23">
        <v>25</v>
      </c>
      <c r="G32" s="23">
        <v>0</v>
      </c>
      <c r="H32" s="23">
        <v>0</v>
      </c>
      <c r="I32" s="37"/>
    </row>
    <row r="33" spans="1:9" ht="20.100000000000001" customHeight="1">
      <c r="A33" s="35"/>
      <c r="B33" s="124"/>
      <c r="C33" s="124"/>
      <c r="D33" s="23" t="s">
        <v>83</v>
      </c>
      <c r="E33" s="38" t="s">
        <v>84</v>
      </c>
      <c r="F33" s="23">
        <v>187</v>
      </c>
      <c r="G33" s="23">
        <v>0</v>
      </c>
      <c r="H33" s="23">
        <v>0</v>
      </c>
      <c r="I33" s="37"/>
    </row>
    <row r="34" spans="1:9" ht="20.100000000000001" customHeight="1">
      <c r="A34" s="35"/>
      <c r="B34" s="124"/>
      <c r="C34" s="124"/>
      <c r="D34" s="23" t="s">
        <v>83</v>
      </c>
      <c r="E34" s="38" t="s">
        <v>85</v>
      </c>
      <c r="F34" s="23">
        <v>1</v>
      </c>
      <c r="G34" s="23">
        <v>0</v>
      </c>
      <c r="H34" s="23">
        <v>0</v>
      </c>
      <c r="I34" s="37"/>
    </row>
    <row r="35" spans="1:9" ht="20.100000000000001" customHeight="1">
      <c r="A35" s="35"/>
      <c r="B35" s="124"/>
      <c r="C35" s="125"/>
      <c r="D35" s="23" t="s">
        <v>86</v>
      </c>
      <c r="E35" s="38" t="s">
        <v>87</v>
      </c>
      <c r="F35" s="23">
        <v>68</v>
      </c>
      <c r="G35" s="23">
        <v>0</v>
      </c>
      <c r="H35" s="23">
        <v>0</v>
      </c>
      <c r="I35" s="37"/>
    </row>
    <row r="36" spans="1:9" ht="20.100000000000001" customHeight="1">
      <c r="A36" s="35"/>
      <c r="B36" s="124"/>
      <c r="C36" s="123" t="s">
        <v>88</v>
      </c>
      <c r="D36" s="23" t="s">
        <v>89</v>
      </c>
      <c r="E36" s="39" t="s">
        <v>90</v>
      </c>
      <c r="F36" s="23">
        <v>39</v>
      </c>
      <c r="G36" s="23">
        <v>0</v>
      </c>
      <c r="H36" s="23">
        <v>0</v>
      </c>
      <c r="I36" s="35"/>
    </row>
    <row r="37" spans="1:9" ht="20.100000000000001" customHeight="1">
      <c r="A37" s="35"/>
      <c r="B37" s="124"/>
      <c r="C37" s="124"/>
      <c r="D37" s="32" t="s">
        <v>91</v>
      </c>
      <c r="E37" s="31" t="s">
        <v>92</v>
      </c>
      <c r="F37" s="23">
        <v>132</v>
      </c>
      <c r="G37" s="23">
        <v>0</v>
      </c>
      <c r="H37" s="23">
        <v>0</v>
      </c>
      <c r="I37" s="35"/>
    </row>
    <row r="38" spans="1:9" ht="20.100000000000001" customHeight="1">
      <c r="A38" s="35"/>
      <c r="B38" s="125"/>
      <c r="C38" s="125"/>
      <c r="D38" s="32" t="s">
        <v>91</v>
      </c>
      <c r="E38" s="31" t="s">
        <v>93</v>
      </c>
      <c r="F38" s="23">
        <v>1</v>
      </c>
      <c r="G38" s="23">
        <v>0</v>
      </c>
      <c r="H38" s="23">
        <v>0</v>
      </c>
      <c r="I38" s="35"/>
    </row>
    <row r="39" spans="1:9" ht="20.100000000000001" customHeight="1">
      <c r="A39" s="126" t="s">
        <v>77</v>
      </c>
      <c r="B39" s="127"/>
      <c r="C39" s="127"/>
      <c r="D39" s="127"/>
      <c r="E39" s="128"/>
      <c r="F39" s="36">
        <f>SUM(F32:F38)</f>
        <v>453</v>
      </c>
      <c r="G39" s="23">
        <v>0</v>
      </c>
      <c r="H39" s="23">
        <v>0</v>
      </c>
      <c r="I39" s="35"/>
    </row>
    <row r="42" spans="1:9">
      <c r="F42" s="108" t="s">
        <v>165</v>
      </c>
      <c r="G42" s="108"/>
      <c r="H42" s="108"/>
      <c r="I42" s="108"/>
    </row>
    <row r="43" spans="1:9">
      <c r="F43" s="108" t="s">
        <v>166</v>
      </c>
      <c r="G43" s="108"/>
      <c r="H43" s="108"/>
      <c r="I43" s="108"/>
    </row>
  </sheetData>
  <mergeCells count="35">
    <mergeCell ref="B32:B38"/>
    <mergeCell ref="C32:C35"/>
    <mergeCell ref="C36:C38"/>
    <mergeCell ref="A39:E39"/>
    <mergeCell ref="C19:C26"/>
    <mergeCell ref="A30:A31"/>
    <mergeCell ref="B30:B31"/>
    <mergeCell ref="C30:C31"/>
    <mergeCell ref="D30:D31"/>
    <mergeCell ref="B27:E27"/>
    <mergeCell ref="A29:I29"/>
    <mergeCell ref="F30:H30"/>
    <mergeCell ref="I30:I31"/>
    <mergeCell ref="A1:I1"/>
    <mergeCell ref="B5:B18"/>
    <mergeCell ref="B19:B26"/>
    <mergeCell ref="A3:A4"/>
    <mergeCell ref="B3:B4"/>
    <mergeCell ref="D20:D21"/>
    <mergeCell ref="D22:D24"/>
    <mergeCell ref="D25:D26"/>
    <mergeCell ref="A2:I2"/>
    <mergeCell ref="F3:H3"/>
    <mergeCell ref="I3:I4"/>
    <mergeCell ref="C5:C18"/>
    <mergeCell ref="D5:D9"/>
    <mergeCell ref="D10:D12"/>
    <mergeCell ref="D13:D15"/>
    <mergeCell ref="D16:D18"/>
    <mergeCell ref="C3:C4"/>
    <mergeCell ref="D3:D4"/>
    <mergeCell ref="E3:E4"/>
    <mergeCell ref="F42:I42"/>
    <mergeCell ref="F43:I43"/>
    <mergeCell ref="E30:E31"/>
  </mergeCells>
  <pageMargins left="0.7" right="0.7" top="0.5" bottom="0.5" header="0.3" footer="0.3"/>
  <pageSetup paperSize="9" scale="85" orientation="landscape" r:id="rId1"/>
  <rowBreaks count="1" manualBreakCount="1">
    <brk id="1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E16" sqref="E16"/>
    </sheetView>
  </sheetViews>
  <sheetFormatPr defaultRowHeight="15"/>
  <cols>
    <col min="1" max="1" width="6.85546875" customWidth="1"/>
    <col min="2" max="2" width="36.85546875" customWidth="1"/>
    <col min="3" max="5" width="4.5703125" bestFit="1" customWidth="1"/>
    <col min="6" max="6" width="9.85546875" bestFit="1" customWidth="1"/>
    <col min="7" max="7" width="4.5703125" bestFit="1" customWidth="1"/>
    <col min="8" max="8" width="7" bestFit="1" customWidth="1"/>
    <col min="9" max="9" width="4.5703125" bestFit="1" customWidth="1"/>
    <col min="10" max="10" width="8" bestFit="1" customWidth="1"/>
    <col min="11" max="11" width="11" customWidth="1"/>
    <col min="12" max="12" width="8" bestFit="1" customWidth="1"/>
    <col min="13" max="13" width="6" customWidth="1"/>
    <col min="14" max="14" width="6.85546875" customWidth="1"/>
  </cols>
  <sheetData>
    <row r="1" spans="1:15" ht="22.5">
      <c r="A1" s="115" t="s">
        <v>168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20"/>
    </row>
    <row r="2" spans="1:15" ht="24" customHeight="1">
      <c r="A2" s="132" t="s">
        <v>94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5" ht="6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5" s="1" customFormat="1" ht="105" customHeight="1">
      <c r="A4" s="40" t="s">
        <v>0</v>
      </c>
      <c r="B4" s="40" t="s">
        <v>1</v>
      </c>
      <c r="C4" s="41" t="s">
        <v>2</v>
      </c>
      <c r="D4" s="41" t="s">
        <v>3</v>
      </c>
      <c r="E4" s="41" t="s">
        <v>4</v>
      </c>
      <c r="F4" s="41" t="s">
        <v>5</v>
      </c>
      <c r="G4" s="41" t="s">
        <v>6</v>
      </c>
      <c r="H4" s="41" t="s">
        <v>7</v>
      </c>
      <c r="I4" s="41" t="s">
        <v>8</v>
      </c>
      <c r="J4" s="41" t="s">
        <v>9</v>
      </c>
      <c r="K4" s="41" t="s">
        <v>10</v>
      </c>
      <c r="L4" s="41" t="s">
        <v>11</v>
      </c>
      <c r="M4" s="41" t="s">
        <v>12</v>
      </c>
      <c r="N4" s="41" t="s">
        <v>13</v>
      </c>
    </row>
    <row r="5" spans="1:15" s="1" customFormat="1" ht="34.5" customHeight="1">
      <c r="A5" s="42"/>
      <c r="B5" s="43" t="s">
        <v>95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5" s="1" customFormat="1" ht="30" customHeight="1">
      <c r="A6" s="42"/>
      <c r="B6" s="44" t="s">
        <v>96</v>
      </c>
      <c r="C6" s="42">
        <v>4</v>
      </c>
      <c r="D6" s="42">
        <v>17</v>
      </c>
      <c r="E6" s="42">
        <v>66</v>
      </c>
      <c r="F6" s="42">
        <v>727377</v>
      </c>
      <c r="G6" s="42">
        <v>98</v>
      </c>
      <c r="H6" s="42">
        <v>8895</v>
      </c>
      <c r="I6" s="42">
        <v>5</v>
      </c>
      <c r="J6" s="42">
        <v>4</v>
      </c>
      <c r="K6" s="42">
        <v>1</v>
      </c>
      <c r="L6" s="42">
        <v>16</v>
      </c>
      <c r="M6" s="42">
        <v>27</v>
      </c>
      <c r="N6" s="42">
        <v>3</v>
      </c>
    </row>
    <row r="7" spans="1:15" s="1" customFormat="1" ht="31.5" customHeight="1">
      <c r="A7" s="42"/>
      <c r="B7" s="55" t="s">
        <v>27</v>
      </c>
      <c r="C7" s="56">
        <v>4</v>
      </c>
      <c r="D7" s="56">
        <v>17</v>
      </c>
      <c r="E7" s="56">
        <v>66</v>
      </c>
      <c r="F7" s="56">
        <v>727377</v>
      </c>
      <c r="G7" s="56">
        <v>98</v>
      </c>
      <c r="H7" s="56">
        <v>8895</v>
      </c>
      <c r="I7" s="56">
        <v>5</v>
      </c>
      <c r="J7" s="56">
        <v>4</v>
      </c>
      <c r="K7" s="56">
        <v>1</v>
      </c>
      <c r="L7" s="56">
        <v>16</v>
      </c>
      <c r="M7" s="56">
        <v>27</v>
      </c>
      <c r="N7" s="56">
        <v>3</v>
      </c>
    </row>
    <row r="8" spans="1:15" s="1" customFormat="1" ht="22.5" customHeight="1">
      <c r="A8" s="42"/>
      <c r="B8" s="45" t="s">
        <v>97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5" s="1" customFormat="1" ht="22.5" customHeight="1">
      <c r="A9" s="42"/>
      <c r="B9" s="44" t="s">
        <v>98</v>
      </c>
      <c r="C9" s="42"/>
      <c r="D9" s="42"/>
      <c r="E9" s="42">
        <v>1</v>
      </c>
      <c r="F9" s="42">
        <v>24940</v>
      </c>
      <c r="G9" s="42">
        <v>1</v>
      </c>
      <c r="H9" s="42">
        <v>240</v>
      </c>
      <c r="I9" s="42"/>
      <c r="J9" s="42"/>
      <c r="K9" s="42"/>
      <c r="L9" s="42">
        <v>1</v>
      </c>
      <c r="M9" s="42">
        <v>1</v>
      </c>
      <c r="N9" s="42">
        <v>1</v>
      </c>
    </row>
    <row r="10" spans="1:15" s="1" customFormat="1" ht="22.5" customHeight="1">
      <c r="A10" s="42"/>
      <c r="B10" s="46" t="s">
        <v>99</v>
      </c>
      <c r="C10" s="42">
        <v>1</v>
      </c>
      <c r="D10" s="42">
        <v>6</v>
      </c>
      <c r="E10" s="42">
        <v>22</v>
      </c>
      <c r="F10" s="47">
        <v>246469</v>
      </c>
      <c r="G10" s="47">
        <v>19</v>
      </c>
      <c r="H10" s="47">
        <v>2995</v>
      </c>
      <c r="I10" s="47">
        <v>1</v>
      </c>
      <c r="J10" s="47">
        <v>1</v>
      </c>
      <c r="K10" s="47">
        <v>0</v>
      </c>
      <c r="L10" s="47">
        <v>6</v>
      </c>
      <c r="M10" s="47">
        <v>9</v>
      </c>
      <c r="N10" s="47">
        <v>0</v>
      </c>
    </row>
    <row r="11" spans="1:15" s="1" customFormat="1" ht="22.5" customHeight="1">
      <c r="A11" s="42"/>
      <c r="B11" s="57" t="s">
        <v>31</v>
      </c>
      <c r="C11" s="56">
        <v>1</v>
      </c>
      <c r="D11" s="56">
        <v>6</v>
      </c>
      <c r="E11" s="56">
        <v>23</v>
      </c>
      <c r="F11" s="56">
        <f>F9+F10</f>
        <v>271409</v>
      </c>
      <c r="G11" s="56">
        <f>G9+G10</f>
        <v>20</v>
      </c>
      <c r="H11" s="56">
        <f>H9+H10</f>
        <v>3235</v>
      </c>
      <c r="I11" s="56">
        <v>1</v>
      </c>
      <c r="J11" s="56">
        <v>1</v>
      </c>
      <c r="K11" s="56">
        <v>0</v>
      </c>
      <c r="L11" s="56">
        <v>7</v>
      </c>
      <c r="M11" s="56">
        <v>10</v>
      </c>
      <c r="N11" s="56">
        <v>1</v>
      </c>
    </row>
    <row r="12" spans="1:15" s="51" customFormat="1" ht="22.5" customHeight="1">
      <c r="A12" s="48"/>
      <c r="B12" s="49" t="s">
        <v>100</v>
      </c>
      <c r="C12" s="50">
        <f t="shared" ref="C12:N12" si="0">C7-C11</f>
        <v>3</v>
      </c>
      <c r="D12" s="50">
        <f t="shared" si="0"/>
        <v>11</v>
      </c>
      <c r="E12" s="50">
        <f t="shared" si="0"/>
        <v>43</v>
      </c>
      <c r="F12" s="50">
        <f t="shared" si="0"/>
        <v>455968</v>
      </c>
      <c r="G12" s="50">
        <f t="shared" si="0"/>
        <v>78</v>
      </c>
      <c r="H12" s="50">
        <f t="shared" si="0"/>
        <v>5660</v>
      </c>
      <c r="I12" s="50">
        <f t="shared" si="0"/>
        <v>4</v>
      </c>
      <c r="J12" s="50">
        <f t="shared" si="0"/>
        <v>3</v>
      </c>
      <c r="K12" s="50">
        <f t="shared" si="0"/>
        <v>1</v>
      </c>
      <c r="L12" s="50">
        <f t="shared" si="0"/>
        <v>9</v>
      </c>
      <c r="M12" s="50">
        <f t="shared" si="0"/>
        <v>17</v>
      </c>
      <c r="N12" s="50">
        <f t="shared" si="0"/>
        <v>2</v>
      </c>
    </row>
    <row r="13" spans="1:15" s="54" customFormat="1" ht="39.950000000000003" customHeight="1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6" spans="1:15">
      <c r="I16" s="134" t="s">
        <v>165</v>
      </c>
      <c r="J16" s="134"/>
      <c r="K16" s="134"/>
      <c r="L16" s="134"/>
      <c r="M16" s="134"/>
      <c r="N16" s="134"/>
    </row>
    <row r="17" spans="9:14">
      <c r="I17" s="134" t="s">
        <v>169</v>
      </c>
      <c r="J17" s="134"/>
      <c r="K17" s="134"/>
      <c r="L17" s="134"/>
      <c r="M17" s="134"/>
      <c r="N17" s="134"/>
    </row>
  </sheetData>
  <mergeCells count="5">
    <mergeCell ref="A2:N2"/>
    <mergeCell ref="A3:N3"/>
    <mergeCell ref="A1:N1"/>
    <mergeCell ref="I17:N17"/>
    <mergeCell ref="I16:N1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selection activeCell="D5" sqref="D5:D9"/>
    </sheetView>
  </sheetViews>
  <sheetFormatPr defaultRowHeight="15"/>
  <cols>
    <col min="2" max="2" width="20.85546875" customWidth="1"/>
    <col min="3" max="3" width="22.85546875" customWidth="1"/>
    <col min="4" max="4" width="22.7109375" customWidth="1"/>
    <col min="5" max="5" width="29.85546875" customWidth="1"/>
    <col min="6" max="6" width="9.85546875" bestFit="1" customWidth="1"/>
    <col min="7" max="7" width="5.5703125" bestFit="1" customWidth="1"/>
    <col min="8" max="8" width="7" bestFit="1" customWidth="1"/>
    <col min="9" max="9" width="25.42578125" customWidth="1"/>
  </cols>
  <sheetData>
    <row r="1" spans="1:9">
      <c r="A1" s="115" t="s">
        <v>168</v>
      </c>
      <c r="B1" s="115"/>
      <c r="C1" s="115"/>
      <c r="D1" s="115"/>
      <c r="E1" s="115"/>
      <c r="F1" s="115"/>
      <c r="G1" s="115"/>
      <c r="H1" s="115"/>
      <c r="I1" s="115"/>
    </row>
    <row r="2" spans="1:9" ht="15.75">
      <c r="A2" s="140" t="s">
        <v>170</v>
      </c>
      <c r="B2" s="140"/>
      <c r="C2" s="140"/>
      <c r="D2" s="140"/>
      <c r="E2" s="140"/>
      <c r="F2" s="140"/>
      <c r="G2" s="140"/>
      <c r="H2" s="140"/>
      <c r="I2" s="140"/>
    </row>
    <row r="3" spans="1:9" ht="34.5" customHeight="1">
      <c r="A3" s="141" t="s">
        <v>113</v>
      </c>
      <c r="B3" s="143" t="s">
        <v>114</v>
      </c>
      <c r="C3" s="145" t="s">
        <v>128</v>
      </c>
      <c r="D3" s="141" t="s">
        <v>115</v>
      </c>
      <c r="E3" s="141" t="s">
        <v>116</v>
      </c>
      <c r="F3" s="146" t="s">
        <v>117</v>
      </c>
      <c r="G3" s="146"/>
      <c r="H3" s="146"/>
      <c r="I3" s="86" t="s">
        <v>118</v>
      </c>
    </row>
    <row r="4" spans="1:9" ht="18.75">
      <c r="A4" s="142"/>
      <c r="B4" s="144"/>
      <c r="C4" s="142"/>
      <c r="D4" s="141"/>
      <c r="E4" s="141"/>
      <c r="F4" s="67" t="s">
        <v>39</v>
      </c>
      <c r="G4" s="67" t="s">
        <v>40</v>
      </c>
      <c r="H4" s="67" t="s">
        <v>41</v>
      </c>
      <c r="I4" s="86"/>
    </row>
    <row r="5" spans="1:9" ht="31.5" customHeight="1">
      <c r="A5" s="68">
        <v>1</v>
      </c>
      <c r="B5" s="148" t="s">
        <v>42</v>
      </c>
      <c r="C5" s="156" t="s">
        <v>43</v>
      </c>
      <c r="D5" s="152" t="s">
        <v>119</v>
      </c>
      <c r="E5" s="69" t="s">
        <v>45</v>
      </c>
      <c r="F5" s="82">
        <v>22422</v>
      </c>
      <c r="G5" s="63"/>
      <c r="H5" s="63">
        <v>172</v>
      </c>
      <c r="I5" s="87" t="s">
        <v>120</v>
      </c>
    </row>
    <row r="6" spans="1:9" ht="31.5">
      <c r="A6" s="68">
        <v>2</v>
      </c>
      <c r="B6" s="148"/>
      <c r="C6" s="156"/>
      <c r="D6" s="152"/>
      <c r="E6" s="70" t="s">
        <v>47</v>
      </c>
      <c r="F6" s="82">
        <v>20325</v>
      </c>
      <c r="G6" s="63"/>
      <c r="H6" s="63">
        <v>181</v>
      </c>
      <c r="I6" s="87" t="s">
        <v>120</v>
      </c>
    </row>
    <row r="7" spans="1:9" ht="31.5">
      <c r="A7" s="68">
        <v>3</v>
      </c>
      <c r="B7" s="148"/>
      <c r="C7" s="156"/>
      <c r="D7" s="152"/>
      <c r="E7" s="71" t="s">
        <v>48</v>
      </c>
      <c r="F7" s="82">
        <v>9399</v>
      </c>
      <c r="G7" s="63"/>
      <c r="H7" s="63">
        <v>133</v>
      </c>
      <c r="I7" s="87" t="s">
        <v>120</v>
      </c>
    </row>
    <row r="8" spans="1:9" ht="31.5">
      <c r="A8" s="68">
        <v>4</v>
      </c>
      <c r="B8" s="148"/>
      <c r="C8" s="156"/>
      <c r="D8" s="152"/>
      <c r="E8" s="71" t="s">
        <v>49</v>
      </c>
      <c r="F8" s="82">
        <v>18616</v>
      </c>
      <c r="G8" s="63">
        <v>3</v>
      </c>
      <c r="H8" s="63">
        <v>157</v>
      </c>
      <c r="I8" s="70" t="s">
        <v>120</v>
      </c>
    </row>
    <row r="9" spans="1:9" ht="31.5">
      <c r="A9" s="68">
        <v>5</v>
      </c>
      <c r="B9" s="148"/>
      <c r="C9" s="156"/>
      <c r="D9" s="152"/>
      <c r="E9" s="72" t="s">
        <v>50</v>
      </c>
      <c r="F9" s="82">
        <v>8864</v>
      </c>
      <c r="G9" s="63"/>
      <c r="H9" s="63">
        <v>112</v>
      </c>
      <c r="I9" s="70" t="s">
        <v>120</v>
      </c>
    </row>
    <row r="10" spans="1:9" ht="31.5">
      <c r="A10" s="68">
        <v>6</v>
      </c>
      <c r="B10" s="148"/>
      <c r="C10" s="156"/>
      <c r="D10" s="152" t="s">
        <v>121</v>
      </c>
      <c r="E10" s="72" t="s">
        <v>52</v>
      </c>
      <c r="F10" s="82">
        <v>11868</v>
      </c>
      <c r="G10" s="35"/>
      <c r="H10" s="63">
        <v>152</v>
      </c>
      <c r="I10" s="70" t="s">
        <v>120</v>
      </c>
    </row>
    <row r="11" spans="1:9" ht="31.5">
      <c r="A11" s="68">
        <v>7</v>
      </c>
      <c r="B11" s="148"/>
      <c r="C11" s="156"/>
      <c r="D11" s="152"/>
      <c r="E11" s="73" t="s">
        <v>53</v>
      </c>
      <c r="F11" s="82">
        <v>6612</v>
      </c>
      <c r="G11" s="35"/>
      <c r="H11" s="63">
        <v>116</v>
      </c>
      <c r="I11" s="87" t="s">
        <v>120</v>
      </c>
    </row>
    <row r="12" spans="1:9" ht="31.5">
      <c r="A12" s="68">
        <v>8</v>
      </c>
      <c r="B12" s="148"/>
      <c r="C12" s="156"/>
      <c r="D12" s="152"/>
      <c r="E12" s="69" t="s">
        <v>54</v>
      </c>
      <c r="F12" s="82">
        <v>9406</v>
      </c>
      <c r="G12" s="35"/>
      <c r="H12" s="63">
        <v>192</v>
      </c>
      <c r="I12" s="70" t="s">
        <v>120</v>
      </c>
    </row>
    <row r="13" spans="1:9" ht="31.5">
      <c r="A13" s="68">
        <v>9</v>
      </c>
      <c r="B13" s="148"/>
      <c r="C13" s="156"/>
      <c r="D13" s="152" t="s">
        <v>122</v>
      </c>
      <c r="E13" s="73" t="s">
        <v>56</v>
      </c>
      <c r="F13" s="82">
        <v>8442</v>
      </c>
      <c r="G13" s="63">
        <v>3</v>
      </c>
      <c r="H13" s="63">
        <v>114</v>
      </c>
      <c r="I13" s="70" t="s">
        <v>120</v>
      </c>
    </row>
    <row r="14" spans="1:9" ht="31.5">
      <c r="A14" s="68">
        <v>10</v>
      </c>
      <c r="B14" s="148"/>
      <c r="C14" s="156"/>
      <c r="D14" s="152"/>
      <c r="E14" s="73" t="s">
        <v>57</v>
      </c>
      <c r="F14" s="82">
        <v>10674</v>
      </c>
      <c r="G14" s="63"/>
      <c r="H14" s="63">
        <v>155</v>
      </c>
      <c r="I14" s="70" t="s">
        <v>120</v>
      </c>
    </row>
    <row r="15" spans="1:9" ht="31.5">
      <c r="A15" s="68">
        <v>11</v>
      </c>
      <c r="B15" s="148"/>
      <c r="C15" s="156"/>
      <c r="D15" s="152"/>
      <c r="E15" s="73" t="s">
        <v>58</v>
      </c>
      <c r="F15" s="82">
        <v>7535</v>
      </c>
      <c r="G15" s="63">
        <v>3</v>
      </c>
      <c r="H15" s="63">
        <v>123</v>
      </c>
      <c r="I15" s="70" t="s">
        <v>120</v>
      </c>
    </row>
    <row r="16" spans="1:9" ht="31.5">
      <c r="A16" s="68">
        <v>12</v>
      </c>
      <c r="B16" s="148"/>
      <c r="C16" s="156"/>
      <c r="D16" s="152" t="s">
        <v>123</v>
      </c>
      <c r="E16" s="74" t="s">
        <v>60</v>
      </c>
      <c r="F16" s="82">
        <v>17662</v>
      </c>
      <c r="G16" s="63"/>
      <c r="H16" s="63">
        <v>178</v>
      </c>
      <c r="I16" s="70" t="s">
        <v>120</v>
      </c>
    </row>
    <row r="17" spans="1:10" ht="31.5">
      <c r="A17" s="68">
        <v>13</v>
      </c>
      <c r="B17" s="148"/>
      <c r="C17" s="156"/>
      <c r="D17" s="152"/>
      <c r="E17" s="74" t="s">
        <v>61</v>
      </c>
      <c r="F17" s="82">
        <v>10285</v>
      </c>
      <c r="G17" s="63"/>
      <c r="H17" s="63">
        <v>108</v>
      </c>
      <c r="I17" s="70" t="s">
        <v>120</v>
      </c>
    </row>
    <row r="18" spans="1:10" s="19" customFormat="1" ht="31.5">
      <c r="A18" s="68">
        <v>14</v>
      </c>
      <c r="B18" s="148"/>
      <c r="C18" s="156"/>
      <c r="D18" s="152"/>
      <c r="E18" s="75" t="s">
        <v>62</v>
      </c>
      <c r="F18" s="83">
        <v>6406</v>
      </c>
      <c r="G18" s="68">
        <v>1</v>
      </c>
      <c r="H18" s="76">
        <v>108</v>
      </c>
      <c r="I18" s="70" t="s">
        <v>120</v>
      </c>
      <c r="J18" s="85"/>
    </row>
    <row r="19" spans="1:10" ht="47.25">
      <c r="A19" s="68">
        <v>15</v>
      </c>
      <c r="B19" s="148" t="s">
        <v>42</v>
      </c>
      <c r="C19" s="153" t="s">
        <v>124</v>
      </c>
      <c r="D19" s="87" t="s">
        <v>64</v>
      </c>
      <c r="E19" s="35" t="s">
        <v>65</v>
      </c>
      <c r="F19" s="83">
        <v>7862</v>
      </c>
      <c r="G19" s="68">
        <v>4</v>
      </c>
      <c r="H19" s="76">
        <v>80</v>
      </c>
      <c r="I19" s="88" t="s">
        <v>125</v>
      </c>
    </row>
    <row r="20" spans="1:10" ht="31.5">
      <c r="A20" s="68">
        <v>16</v>
      </c>
      <c r="B20" s="148"/>
      <c r="C20" s="153"/>
      <c r="D20" s="154" t="s">
        <v>67</v>
      </c>
      <c r="E20" s="72" t="s">
        <v>68</v>
      </c>
      <c r="F20" s="83">
        <v>14519</v>
      </c>
      <c r="G20" s="68"/>
      <c r="H20" s="76">
        <v>160</v>
      </c>
      <c r="I20" s="70" t="s">
        <v>120</v>
      </c>
    </row>
    <row r="21" spans="1:10" ht="31.5">
      <c r="A21" s="68">
        <v>17</v>
      </c>
      <c r="B21" s="148"/>
      <c r="C21" s="153"/>
      <c r="D21" s="154"/>
      <c r="E21" s="69" t="s">
        <v>69</v>
      </c>
      <c r="F21" s="84">
        <v>8172</v>
      </c>
      <c r="G21" s="63">
        <v>2</v>
      </c>
      <c r="H21" s="77">
        <v>104</v>
      </c>
      <c r="I21" s="70" t="s">
        <v>120</v>
      </c>
    </row>
    <row r="22" spans="1:10" ht="31.5">
      <c r="A22" s="68">
        <v>19</v>
      </c>
      <c r="B22" s="148"/>
      <c r="C22" s="153"/>
      <c r="D22" s="155" t="s">
        <v>70</v>
      </c>
      <c r="E22" s="72" t="s">
        <v>71</v>
      </c>
      <c r="F22" s="84">
        <v>11041</v>
      </c>
      <c r="G22" s="63"/>
      <c r="H22" s="68">
        <v>176</v>
      </c>
      <c r="I22" s="70" t="s">
        <v>120</v>
      </c>
    </row>
    <row r="23" spans="1:10" ht="31.5">
      <c r="A23" s="68">
        <v>20</v>
      </c>
      <c r="B23" s="148"/>
      <c r="C23" s="153"/>
      <c r="D23" s="155"/>
      <c r="E23" s="72" t="s">
        <v>72</v>
      </c>
      <c r="F23" s="84">
        <v>6980</v>
      </c>
      <c r="G23" s="63">
        <v>1</v>
      </c>
      <c r="H23" s="68">
        <v>93</v>
      </c>
      <c r="I23" s="70" t="s">
        <v>120</v>
      </c>
    </row>
    <row r="24" spans="1:10" ht="31.5">
      <c r="A24" s="68">
        <v>21</v>
      </c>
      <c r="B24" s="148"/>
      <c r="C24" s="153"/>
      <c r="D24" s="155"/>
      <c r="E24" s="72" t="s">
        <v>73</v>
      </c>
      <c r="F24" s="84">
        <v>8263</v>
      </c>
      <c r="G24" s="63"/>
      <c r="H24" s="68">
        <v>121</v>
      </c>
      <c r="I24" s="70" t="s">
        <v>120</v>
      </c>
    </row>
    <row r="25" spans="1:10" ht="31.5">
      <c r="A25" s="68">
        <v>22</v>
      </c>
      <c r="B25" s="148"/>
      <c r="C25" s="153"/>
      <c r="D25" s="151" t="s">
        <v>74</v>
      </c>
      <c r="E25" s="72" t="s">
        <v>75</v>
      </c>
      <c r="F25" s="84">
        <v>13397</v>
      </c>
      <c r="G25" s="63">
        <v>1</v>
      </c>
      <c r="H25" s="68">
        <v>148</v>
      </c>
      <c r="I25" s="70" t="s">
        <v>120</v>
      </c>
    </row>
    <row r="26" spans="1:10" ht="31.5">
      <c r="A26" s="68">
        <v>23</v>
      </c>
      <c r="B26" s="148"/>
      <c r="C26" s="153"/>
      <c r="D26" s="151"/>
      <c r="E26" s="72" t="s">
        <v>76</v>
      </c>
      <c r="F26" s="84">
        <v>7719</v>
      </c>
      <c r="G26" s="63">
        <v>1</v>
      </c>
      <c r="H26" s="68">
        <v>112</v>
      </c>
      <c r="I26" s="70" t="s">
        <v>120</v>
      </c>
    </row>
    <row r="27" spans="1:10" ht="19.5" customHeight="1">
      <c r="A27" s="78"/>
      <c r="B27" s="78"/>
      <c r="C27" s="78"/>
      <c r="D27" s="79"/>
      <c r="E27" s="80" t="s">
        <v>126</v>
      </c>
      <c r="F27" s="81">
        <f>SUM(F5:F26)</f>
        <v>246469</v>
      </c>
      <c r="G27" s="67">
        <f>SUM(G5:G26)</f>
        <v>19</v>
      </c>
      <c r="H27" s="67">
        <f>SUM(H5:H26)</f>
        <v>2995</v>
      </c>
      <c r="I27" s="79"/>
    </row>
    <row r="28" spans="1:10" ht="32.25" customHeight="1">
      <c r="A28" s="147" t="s">
        <v>127</v>
      </c>
      <c r="B28" s="147"/>
      <c r="C28" s="147"/>
      <c r="D28" s="147"/>
      <c r="E28" s="147"/>
      <c r="F28" s="147"/>
      <c r="G28" s="147"/>
    </row>
    <row r="29" spans="1:10" ht="30" customHeight="1">
      <c r="A29" s="149" t="s">
        <v>17</v>
      </c>
      <c r="B29" s="149" t="s">
        <v>18</v>
      </c>
      <c r="C29" s="149" t="s">
        <v>101</v>
      </c>
      <c r="D29" s="149" t="s">
        <v>102</v>
      </c>
      <c r="E29" s="135" t="s">
        <v>37</v>
      </c>
      <c r="F29" s="135"/>
      <c r="G29" s="135"/>
    </row>
    <row r="30" spans="1:10">
      <c r="A30" s="150"/>
      <c r="B30" s="150"/>
      <c r="C30" s="150"/>
      <c r="D30" s="150"/>
      <c r="E30" s="58" t="s">
        <v>39</v>
      </c>
      <c r="F30" s="58" t="s">
        <v>40</v>
      </c>
      <c r="G30" s="58" t="s">
        <v>41</v>
      </c>
    </row>
    <row r="31" spans="1:10" ht="23.1" customHeight="1">
      <c r="A31" s="60"/>
      <c r="B31" s="136" t="s">
        <v>16</v>
      </c>
      <c r="C31" s="61" t="s">
        <v>103</v>
      </c>
      <c r="D31" s="61" t="s">
        <v>103</v>
      </c>
      <c r="E31" s="62">
        <v>16126</v>
      </c>
      <c r="F31" s="62">
        <v>1</v>
      </c>
      <c r="G31" s="62">
        <v>158</v>
      </c>
    </row>
    <row r="32" spans="1:10" ht="23.1" customHeight="1">
      <c r="A32" s="63"/>
      <c r="B32" s="137"/>
      <c r="C32" s="64" t="s">
        <v>104</v>
      </c>
      <c r="D32" s="65" t="s">
        <v>105</v>
      </c>
      <c r="E32" s="42">
        <v>1128</v>
      </c>
      <c r="F32" s="42">
        <v>0</v>
      </c>
      <c r="G32" s="42">
        <v>6</v>
      </c>
    </row>
    <row r="33" spans="1:7" ht="23.1" customHeight="1">
      <c r="A33" s="63"/>
      <c r="B33" s="137"/>
      <c r="C33" s="64" t="s">
        <v>106</v>
      </c>
      <c r="D33" s="65" t="s">
        <v>107</v>
      </c>
      <c r="E33" s="47">
        <v>1337</v>
      </c>
      <c r="F33" s="47">
        <v>0</v>
      </c>
      <c r="G33" s="47">
        <v>10</v>
      </c>
    </row>
    <row r="34" spans="1:7" ht="23.1" customHeight="1">
      <c r="A34" s="63"/>
      <c r="B34" s="137"/>
      <c r="C34" s="64" t="s">
        <v>108</v>
      </c>
      <c r="D34" s="65" t="s">
        <v>109</v>
      </c>
      <c r="E34" s="47">
        <v>250</v>
      </c>
      <c r="F34" s="47">
        <v>0</v>
      </c>
      <c r="G34" s="47">
        <v>4</v>
      </c>
    </row>
    <row r="35" spans="1:7" ht="23.1" customHeight="1">
      <c r="A35" s="63"/>
      <c r="B35" s="138"/>
      <c r="C35" s="64" t="s">
        <v>110</v>
      </c>
      <c r="D35" s="65" t="s">
        <v>111</v>
      </c>
      <c r="E35" s="47">
        <v>6099</v>
      </c>
      <c r="F35" s="47">
        <v>0</v>
      </c>
      <c r="G35" s="47">
        <v>62</v>
      </c>
    </row>
    <row r="36" spans="1:7" ht="23.1" customHeight="1">
      <c r="A36" s="139" t="s">
        <v>112</v>
      </c>
      <c r="B36" s="139"/>
      <c r="C36" s="139"/>
      <c r="D36" s="139"/>
      <c r="E36" s="66">
        <f>SUM(E31:E35)</f>
        <v>24940</v>
      </c>
      <c r="F36" s="66">
        <f>SUM(F31:F35)</f>
        <v>1</v>
      </c>
      <c r="G36" s="66">
        <f>SUM(G31:G35)</f>
        <v>240</v>
      </c>
    </row>
    <row r="40" spans="1:7">
      <c r="D40" s="134" t="s">
        <v>165</v>
      </c>
      <c r="E40" s="134"/>
      <c r="F40" s="134"/>
      <c r="G40" s="134"/>
    </row>
    <row r="41" spans="1:7">
      <c r="D41" s="134" t="s">
        <v>166</v>
      </c>
      <c r="E41" s="134"/>
      <c r="F41" s="134"/>
      <c r="G41" s="134"/>
    </row>
  </sheetData>
  <mergeCells count="29">
    <mergeCell ref="D10:D12"/>
    <mergeCell ref="A28:G28"/>
    <mergeCell ref="A1:I1"/>
    <mergeCell ref="B5:B18"/>
    <mergeCell ref="B19:B26"/>
    <mergeCell ref="A29:A30"/>
    <mergeCell ref="B29:B30"/>
    <mergeCell ref="C29:C30"/>
    <mergeCell ref="D29:D30"/>
    <mergeCell ref="D25:D26"/>
    <mergeCell ref="D16:D18"/>
    <mergeCell ref="C19:C26"/>
    <mergeCell ref="D20:D21"/>
    <mergeCell ref="D22:D24"/>
    <mergeCell ref="D13:D15"/>
    <mergeCell ref="C5:C18"/>
    <mergeCell ref="D5:D9"/>
    <mergeCell ref="A2:I2"/>
    <mergeCell ref="A3:A4"/>
    <mergeCell ref="B3:B4"/>
    <mergeCell ref="C3:C4"/>
    <mergeCell ref="D3:D4"/>
    <mergeCell ref="E3:E4"/>
    <mergeCell ref="F3:H3"/>
    <mergeCell ref="D41:G41"/>
    <mergeCell ref="D40:G40"/>
    <mergeCell ref="E29:G29"/>
    <mergeCell ref="B31:B35"/>
    <mergeCell ref="A36:D36"/>
  </mergeCells>
  <pageMargins left="0.7" right="0.7" top="0.5" bottom="0.5" header="0.3" footer="0.3"/>
  <pageSetup paperSize="9" scale="85" orientation="landscape" r:id="rId1"/>
  <rowBreaks count="1" manualBreakCount="1">
    <brk id="1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sqref="A1:N1"/>
    </sheetView>
  </sheetViews>
  <sheetFormatPr defaultRowHeight="15"/>
  <cols>
    <col min="1" max="1" width="5.140625" bestFit="1" customWidth="1"/>
    <col min="2" max="2" width="41.42578125" customWidth="1"/>
    <col min="3" max="3" width="4.5703125" bestFit="1" customWidth="1"/>
    <col min="5" max="5" width="4.5703125" bestFit="1" customWidth="1"/>
    <col min="6" max="6" width="9.85546875" bestFit="1" customWidth="1"/>
    <col min="7" max="7" width="5.5703125" bestFit="1" customWidth="1"/>
    <col min="8" max="8" width="7" bestFit="1" customWidth="1"/>
    <col min="9" max="9" width="4.5703125" bestFit="1" customWidth="1"/>
    <col min="12" max="13" width="8" bestFit="1" customWidth="1"/>
    <col min="14" max="14" width="4.5703125" bestFit="1" customWidth="1"/>
  </cols>
  <sheetData>
    <row r="1" spans="1:14">
      <c r="A1" s="115" t="s">
        <v>171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>
      <c r="A2" s="157" t="s">
        <v>16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4" s="1" customFormat="1" ht="108">
      <c r="A4" s="40" t="s">
        <v>137</v>
      </c>
      <c r="B4" s="40" t="s">
        <v>1</v>
      </c>
      <c r="C4" s="41" t="s">
        <v>2</v>
      </c>
      <c r="D4" s="41" t="s">
        <v>3</v>
      </c>
      <c r="E4" s="41" t="s">
        <v>4</v>
      </c>
      <c r="F4" s="41" t="s">
        <v>5</v>
      </c>
      <c r="G4" s="41" t="s">
        <v>6</v>
      </c>
      <c r="H4" s="41" t="s">
        <v>7</v>
      </c>
      <c r="I4" s="41" t="s">
        <v>8</v>
      </c>
      <c r="J4" s="41" t="s">
        <v>136</v>
      </c>
      <c r="K4" s="41" t="s">
        <v>10</v>
      </c>
      <c r="L4" s="41" t="s">
        <v>11</v>
      </c>
      <c r="M4" s="41" t="s">
        <v>12</v>
      </c>
      <c r="N4" s="41" t="s">
        <v>13</v>
      </c>
    </row>
    <row r="5" spans="1:14" s="1" customFormat="1" ht="24.95" customHeight="1">
      <c r="A5" s="42"/>
      <c r="B5" s="44" t="s">
        <v>129</v>
      </c>
      <c r="C5" s="42">
        <v>3</v>
      </c>
      <c r="D5" s="42">
        <v>12</v>
      </c>
      <c r="E5" s="42">
        <v>71</v>
      </c>
      <c r="F5" s="42">
        <v>826266</v>
      </c>
      <c r="G5" s="42">
        <v>553</v>
      </c>
      <c r="H5" s="42">
        <v>9202</v>
      </c>
      <c r="I5" s="42">
        <v>4</v>
      </c>
      <c r="J5" s="42">
        <v>3</v>
      </c>
      <c r="K5" s="42">
        <v>1</v>
      </c>
      <c r="L5" s="56">
        <v>19</v>
      </c>
      <c r="M5" s="56">
        <v>47</v>
      </c>
      <c r="N5" s="56">
        <v>4</v>
      </c>
    </row>
    <row r="6" spans="1:14" s="1" customFormat="1" ht="24.95" customHeight="1">
      <c r="A6" s="42"/>
      <c r="B6" s="55" t="s">
        <v>27</v>
      </c>
      <c r="C6" s="56">
        <f>C5</f>
        <v>3</v>
      </c>
      <c r="D6" s="56">
        <f t="shared" ref="D6:K6" si="0">D5</f>
        <v>12</v>
      </c>
      <c r="E6" s="56">
        <f t="shared" si="0"/>
        <v>71</v>
      </c>
      <c r="F6" s="56">
        <f t="shared" si="0"/>
        <v>826266</v>
      </c>
      <c r="G6" s="56">
        <f t="shared" si="0"/>
        <v>553</v>
      </c>
      <c r="H6" s="56">
        <f t="shared" si="0"/>
        <v>9202</v>
      </c>
      <c r="I6" s="56">
        <f t="shared" si="0"/>
        <v>4</v>
      </c>
      <c r="J6" s="56">
        <f t="shared" si="0"/>
        <v>3</v>
      </c>
      <c r="K6" s="56">
        <f t="shared" si="0"/>
        <v>1</v>
      </c>
      <c r="L6" s="56">
        <v>20</v>
      </c>
      <c r="M6" s="56">
        <v>46</v>
      </c>
      <c r="N6" s="56">
        <v>3</v>
      </c>
    </row>
    <row r="7" spans="1:14" s="1" customFormat="1" ht="24.95" customHeight="1">
      <c r="A7" s="42"/>
      <c r="B7" s="45" t="s">
        <v>97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s="1" customFormat="1" ht="24.95" customHeight="1">
      <c r="A8" s="42"/>
      <c r="B8" s="44" t="s">
        <v>130</v>
      </c>
      <c r="C8" s="42">
        <v>0</v>
      </c>
      <c r="D8" s="42">
        <v>0</v>
      </c>
      <c r="E8" s="42">
        <v>0</v>
      </c>
      <c r="F8" s="42">
        <v>6850</v>
      </c>
      <c r="G8" s="42">
        <v>1</v>
      </c>
      <c r="H8" s="42">
        <v>91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</row>
    <row r="9" spans="1:14" s="1" customFormat="1" ht="24.95" customHeight="1">
      <c r="A9" s="42"/>
      <c r="B9" s="49" t="s">
        <v>31</v>
      </c>
      <c r="C9" s="50">
        <f>C8</f>
        <v>0</v>
      </c>
      <c r="D9" s="50">
        <f t="shared" ref="D9:N9" si="1">D8</f>
        <v>0</v>
      </c>
      <c r="E9" s="50">
        <f t="shared" si="1"/>
        <v>0</v>
      </c>
      <c r="F9" s="50">
        <f t="shared" si="1"/>
        <v>6850</v>
      </c>
      <c r="G9" s="50">
        <f t="shared" si="1"/>
        <v>1</v>
      </c>
      <c r="H9" s="50">
        <f t="shared" si="1"/>
        <v>91</v>
      </c>
      <c r="I9" s="50">
        <f t="shared" si="1"/>
        <v>0</v>
      </c>
      <c r="J9" s="50">
        <f t="shared" si="1"/>
        <v>0</v>
      </c>
      <c r="K9" s="50">
        <f t="shared" si="1"/>
        <v>0</v>
      </c>
      <c r="L9" s="50">
        <f t="shared" si="1"/>
        <v>0</v>
      </c>
      <c r="M9" s="50">
        <f t="shared" si="1"/>
        <v>0</v>
      </c>
      <c r="N9" s="50">
        <f t="shared" si="1"/>
        <v>0</v>
      </c>
    </row>
    <row r="10" spans="1:14" s="1" customFormat="1" ht="24.95" customHeight="1">
      <c r="A10" s="42"/>
      <c r="B10" s="45" t="s">
        <v>28</v>
      </c>
      <c r="C10" s="42"/>
      <c r="D10" s="42"/>
      <c r="E10" s="42"/>
      <c r="F10" s="42"/>
      <c r="G10" s="42"/>
      <c r="H10" s="89"/>
      <c r="I10" s="42"/>
      <c r="J10" s="42"/>
      <c r="K10" s="42"/>
      <c r="L10" s="42"/>
      <c r="M10" s="42"/>
      <c r="N10" s="42"/>
    </row>
    <row r="11" spans="1:14" s="1" customFormat="1" ht="24.95" customHeight="1">
      <c r="A11" s="42"/>
      <c r="B11" s="44" t="s">
        <v>131</v>
      </c>
      <c r="C11" s="42">
        <v>0</v>
      </c>
      <c r="D11" s="42">
        <v>0</v>
      </c>
      <c r="E11" s="42">
        <v>0</v>
      </c>
      <c r="F11" s="42">
        <v>6132</v>
      </c>
      <c r="G11" s="42">
        <v>1</v>
      </c>
      <c r="H11" s="89">
        <v>79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</row>
    <row r="12" spans="1:14" s="1" customFormat="1" ht="24.95" customHeight="1">
      <c r="A12" s="42"/>
      <c r="B12" s="44" t="s">
        <v>132</v>
      </c>
      <c r="C12" s="42">
        <v>0</v>
      </c>
      <c r="D12" s="42">
        <v>0</v>
      </c>
      <c r="E12" s="42">
        <v>1</v>
      </c>
      <c r="F12" s="42">
        <f>24690+250</f>
        <v>24940</v>
      </c>
      <c r="G12" s="42">
        <v>1</v>
      </c>
      <c r="H12" s="89">
        <v>240</v>
      </c>
      <c r="I12" s="42">
        <v>0</v>
      </c>
      <c r="J12" s="42">
        <v>0</v>
      </c>
      <c r="K12" s="42">
        <v>0</v>
      </c>
      <c r="L12" s="42">
        <v>1</v>
      </c>
      <c r="M12" s="42">
        <v>1</v>
      </c>
      <c r="N12" s="42">
        <v>1</v>
      </c>
    </row>
    <row r="13" spans="1:14" s="1" customFormat="1" ht="24.95" customHeight="1">
      <c r="A13" s="42"/>
      <c r="B13" s="44" t="s">
        <v>133</v>
      </c>
      <c r="C13" s="90">
        <v>0</v>
      </c>
      <c r="D13" s="90">
        <v>0</v>
      </c>
      <c r="E13" s="90">
        <v>0</v>
      </c>
      <c r="F13" s="90">
        <v>14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</row>
    <row r="14" spans="1:14" s="51" customFormat="1" ht="24.95" customHeight="1">
      <c r="A14" s="48"/>
      <c r="B14" s="49" t="s">
        <v>134</v>
      </c>
      <c r="C14" s="50">
        <f>SUM(C12:C12)</f>
        <v>0</v>
      </c>
      <c r="D14" s="50">
        <f>SUM(D12:D12)</f>
        <v>0</v>
      </c>
      <c r="E14" s="50">
        <f>SUM(E12:E12)</f>
        <v>1</v>
      </c>
      <c r="F14" s="50">
        <f>SUM(F11:F13)</f>
        <v>31086</v>
      </c>
      <c r="G14" s="50">
        <f>SUM(G11:G13)</f>
        <v>2</v>
      </c>
      <c r="H14" s="50">
        <f>SUM(H11:H13)</f>
        <v>319</v>
      </c>
      <c r="I14" s="50">
        <f t="shared" ref="I14:N14" si="2">SUM(I12:I12)</f>
        <v>0</v>
      </c>
      <c r="J14" s="50">
        <f t="shared" si="2"/>
        <v>0</v>
      </c>
      <c r="K14" s="50">
        <f t="shared" si="2"/>
        <v>0</v>
      </c>
      <c r="L14" s="50">
        <f t="shared" si="2"/>
        <v>1</v>
      </c>
      <c r="M14" s="50">
        <f t="shared" si="2"/>
        <v>1</v>
      </c>
      <c r="N14" s="50">
        <f t="shared" si="2"/>
        <v>1</v>
      </c>
    </row>
    <row r="15" spans="1:14" s="51" customFormat="1" ht="24.95" customHeight="1">
      <c r="A15" s="48"/>
      <c r="B15" s="49" t="s">
        <v>135</v>
      </c>
      <c r="C15" s="50">
        <f>C5-C9+C14</f>
        <v>3</v>
      </c>
      <c r="D15" s="50">
        <f t="shared" ref="D15:K15" si="3">D5-D9+D14</f>
        <v>12</v>
      </c>
      <c r="E15" s="50">
        <f t="shared" si="3"/>
        <v>72</v>
      </c>
      <c r="F15" s="50">
        <f t="shared" si="3"/>
        <v>850502</v>
      </c>
      <c r="G15" s="50">
        <f t="shared" si="3"/>
        <v>554</v>
      </c>
      <c r="H15" s="50">
        <f t="shared" si="3"/>
        <v>9430</v>
      </c>
      <c r="I15" s="50">
        <f t="shared" si="3"/>
        <v>4</v>
      </c>
      <c r="J15" s="50">
        <f t="shared" si="3"/>
        <v>3</v>
      </c>
      <c r="K15" s="50">
        <f t="shared" si="3"/>
        <v>1</v>
      </c>
      <c r="L15" s="50">
        <v>21</v>
      </c>
      <c r="M15" s="50">
        <v>47</v>
      </c>
      <c r="N15" s="50">
        <v>4</v>
      </c>
    </row>
    <row r="16" spans="1:14" s="51" customFormat="1">
      <c r="A16" s="91"/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</row>
    <row r="18" spans="1:14" ht="18.75">
      <c r="A18" s="94"/>
      <c r="J18" s="110"/>
      <c r="K18" s="110"/>
      <c r="L18" s="110"/>
      <c r="M18" s="110"/>
      <c r="N18" s="110"/>
    </row>
    <row r="19" spans="1:14">
      <c r="J19" s="110"/>
      <c r="K19" s="110"/>
      <c r="L19" s="110"/>
      <c r="M19" s="110"/>
      <c r="N19" s="110"/>
    </row>
    <row r="20" spans="1:14">
      <c r="F20" s="134" t="s">
        <v>165</v>
      </c>
      <c r="G20" s="134"/>
      <c r="H20" s="134"/>
      <c r="I20" s="134"/>
      <c r="J20" s="134"/>
      <c r="K20" s="134"/>
      <c r="L20" s="134"/>
      <c r="M20" s="134"/>
    </row>
    <row r="21" spans="1:14">
      <c r="F21" s="134" t="s">
        <v>166</v>
      </c>
      <c r="G21" s="134"/>
      <c r="H21" s="134"/>
      <c r="I21" s="134"/>
      <c r="J21" s="134"/>
      <c r="K21" s="134"/>
      <c r="L21" s="134"/>
      <c r="M21" s="134"/>
    </row>
  </sheetData>
  <mergeCells count="7">
    <mergeCell ref="A1:N1"/>
    <mergeCell ref="F21:M21"/>
    <mergeCell ref="F20:M20"/>
    <mergeCell ref="A2:N2"/>
    <mergeCell ref="A3:N3"/>
    <mergeCell ref="J18:N18"/>
    <mergeCell ref="J19:N19"/>
  </mergeCells>
  <pageMargins left="0.7" right="0.7" top="0.5" bottom="0.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E16" sqref="E16"/>
    </sheetView>
  </sheetViews>
  <sheetFormatPr defaultRowHeight="15"/>
  <cols>
    <col min="1" max="1" width="7.28515625" bestFit="1" customWidth="1"/>
    <col min="2" max="2" width="34.28515625" bestFit="1" customWidth="1"/>
    <col min="3" max="3" width="22.5703125" customWidth="1"/>
    <col min="4" max="4" width="20.85546875" bestFit="1" customWidth="1"/>
    <col min="5" max="5" width="29.5703125" bestFit="1" customWidth="1"/>
    <col min="6" max="6" width="7" bestFit="1" customWidth="1"/>
    <col min="7" max="7" width="5.5703125" bestFit="1" customWidth="1"/>
    <col min="8" max="8" width="4.5703125" bestFit="1" customWidth="1"/>
  </cols>
  <sheetData>
    <row r="1" spans="1:9">
      <c r="A1" s="115" t="s">
        <v>171</v>
      </c>
      <c r="B1" s="115"/>
      <c r="C1" s="115"/>
      <c r="D1" s="115"/>
      <c r="E1" s="115"/>
      <c r="F1" s="115"/>
      <c r="G1" s="115"/>
      <c r="H1" s="115"/>
      <c r="I1" s="25"/>
    </row>
    <row r="2" spans="1:9">
      <c r="A2" s="160" t="s">
        <v>138</v>
      </c>
      <c r="B2" s="160"/>
      <c r="C2" s="160"/>
      <c r="D2" s="160"/>
      <c r="E2" s="160"/>
      <c r="F2" s="160"/>
      <c r="G2" s="160"/>
      <c r="H2" s="160"/>
    </row>
    <row r="3" spans="1:9" ht="30">
      <c r="A3" s="59" t="s">
        <v>17</v>
      </c>
      <c r="B3" s="59" t="s">
        <v>18</v>
      </c>
      <c r="C3" s="59" t="s">
        <v>34</v>
      </c>
      <c r="D3" s="59" t="s">
        <v>35</v>
      </c>
      <c r="E3" s="59" t="s">
        <v>36</v>
      </c>
      <c r="F3" s="135" t="s">
        <v>37</v>
      </c>
      <c r="G3" s="135"/>
      <c r="H3" s="135"/>
    </row>
    <row r="4" spans="1:9">
      <c r="A4" s="59"/>
      <c r="B4" s="59"/>
      <c r="C4" s="59"/>
      <c r="D4" s="59"/>
      <c r="E4" s="59"/>
      <c r="F4" s="58" t="s">
        <v>39</v>
      </c>
      <c r="G4" s="58" t="s">
        <v>40</v>
      </c>
      <c r="H4" s="58" t="s">
        <v>41</v>
      </c>
    </row>
    <row r="5" spans="1:9">
      <c r="A5" s="63">
        <v>1</v>
      </c>
      <c r="B5" s="44" t="s">
        <v>139</v>
      </c>
      <c r="C5" s="63" t="s">
        <v>140</v>
      </c>
      <c r="D5" s="63" t="s">
        <v>141</v>
      </c>
      <c r="E5" s="42" t="s">
        <v>142</v>
      </c>
      <c r="F5" s="95">
        <v>1890</v>
      </c>
      <c r="G5" s="63">
        <v>0</v>
      </c>
      <c r="H5" s="63">
        <v>28</v>
      </c>
    </row>
    <row r="6" spans="1:9">
      <c r="A6" s="63"/>
      <c r="B6" s="44"/>
      <c r="C6" s="63" t="s">
        <v>140</v>
      </c>
      <c r="D6" s="63" t="s">
        <v>141</v>
      </c>
      <c r="E6" s="42" t="s">
        <v>143</v>
      </c>
      <c r="F6" s="95">
        <v>2802</v>
      </c>
      <c r="G6" s="63">
        <v>1</v>
      </c>
      <c r="H6" s="63">
        <v>40</v>
      </c>
    </row>
    <row r="7" spans="1:9">
      <c r="A7" s="63"/>
      <c r="B7" s="44"/>
      <c r="C7" s="63" t="s">
        <v>144</v>
      </c>
      <c r="D7" s="63" t="s">
        <v>144</v>
      </c>
      <c r="E7" s="42" t="s">
        <v>145</v>
      </c>
      <c r="F7" s="96">
        <v>1623</v>
      </c>
      <c r="G7" s="76">
        <v>0</v>
      </c>
      <c r="H7" s="76">
        <v>17</v>
      </c>
    </row>
    <row r="8" spans="1:9">
      <c r="A8" s="63"/>
      <c r="B8" s="44"/>
      <c r="C8" s="63" t="s">
        <v>144</v>
      </c>
      <c r="D8" s="63" t="s">
        <v>144</v>
      </c>
      <c r="E8" s="42" t="s">
        <v>146</v>
      </c>
      <c r="F8" s="96">
        <v>68</v>
      </c>
      <c r="G8" s="76">
        <v>0</v>
      </c>
      <c r="H8" s="76">
        <v>1</v>
      </c>
    </row>
    <row r="9" spans="1:9">
      <c r="A9" s="63"/>
      <c r="B9" s="97"/>
      <c r="C9" s="63" t="s">
        <v>144</v>
      </c>
      <c r="D9" s="63" t="s">
        <v>144</v>
      </c>
      <c r="E9" s="42" t="s">
        <v>147</v>
      </c>
      <c r="F9" s="95">
        <v>467</v>
      </c>
      <c r="G9" s="63">
        <v>0</v>
      </c>
      <c r="H9" s="63">
        <v>5</v>
      </c>
    </row>
    <row r="10" spans="1:9">
      <c r="A10" s="63"/>
      <c r="B10" s="63"/>
      <c r="C10" s="161" t="s">
        <v>22</v>
      </c>
      <c r="D10" s="161"/>
      <c r="E10" s="161"/>
      <c r="F10" s="98">
        <f>SUM(F5:F9)</f>
        <v>6850</v>
      </c>
      <c r="G10" s="98">
        <f>SUM(G5:G9)</f>
        <v>1</v>
      </c>
      <c r="H10" s="98">
        <f>SUM(H5:H9)</f>
        <v>91</v>
      </c>
    </row>
    <row r="12" spans="1:9" ht="18">
      <c r="A12" s="162" t="s">
        <v>148</v>
      </c>
      <c r="B12" s="162"/>
      <c r="C12" s="162"/>
      <c r="D12" s="162"/>
      <c r="E12" s="162"/>
      <c r="F12" s="162"/>
      <c r="G12" s="162"/>
    </row>
    <row r="13" spans="1:9">
      <c r="A13" s="59" t="s">
        <v>17</v>
      </c>
      <c r="B13" s="59" t="s">
        <v>18</v>
      </c>
      <c r="C13" s="59" t="s">
        <v>149</v>
      </c>
      <c r="D13" s="59" t="s">
        <v>150</v>
      </c>
      <c r="E13" s="135" t="s">
        <v>37</v>
      </c>
      <c r="F13" s="135"/>
      <c r="G13" s="135"/>
    </row>
    <row r="14" spans="1:9">
      <c r="A14" s="59"/>
      <c r="B14" s="59"/>
      <c r="C14" s="59"/>
      <c r="D14" s="59"/>
      <c r="E14" s="58" t="s">
        <v>39</v>
      </c>
      <c r="F14" s="58" t="s">
        <v>40</v>
      </c>
      <c r="G14" s="58" t="s">
        <v>41</v>
      </c>
    </row>
    <row r="15" spans="1:9">
      <c r="A15" s="63">
        <v>1</v>
      </c>
      <c r="B15" s="44" t="s">
        <v>151</v>
      </c>
      <c r="C15" s="63"/>
      <c r="D15" s="63" t="s">
        <v>152</v>
      </c>
      <c r="E15" s="95">
        <v>617</v>
      </c>
      <c r="F15" s="63">
        <v>0</v>
      </c>
      <c r="G15" s="63">
        <v>3</v>
      </c>
    </row>
    <row r="16" spans="1:9">
      <c r="A16" s="63">
        <v>2</v>
      </c>
      <c r="B16" s="44" t="s">
        <v>151</v>
      </c>
      <c r="C16" s="63"/>
      <c r="D16" s="63" t="s">
        <v>153</v>
      </c>
      <c r="E16" s="95">
        <v>42</v>
      </c>
      <c r="F16" s="63">
        <v>1</v>
      </c>
      <c r="G16" s="63">
        <v>0</v>
      </c>
    </row>
    <row r="17" spans="1:7">
      <c r="A17" s="63">
        <v>3</v>
      </c>
      <c r="B17" s="44" t="s">
        <v>151</v>
      </c>
      <c r="C17" s="63" t="s">
        <v>154</v>
      </c>
      <c r="D17" s="63" t="s">
        <v>155</v>
      </c>
      <c r="E17" s="95">
        <v>2141</v>
      </c>
      <c r="F17" s="63">
        <v>0</v>
      </c>
      <c r="G17" s="63">
        <v>35</v>
      </c>
    </row>
    <row r="18" spans="1:7">
      <c r="A18" s="63">
        <v>4</v>
      </c>
      <c r="B18" s="44" t="s">
        <v>151</v>
      </c>
      <c r="C18" s="63" t="s">
        <v>156</v>
      </c>
      <c r="D18" s="63" t="s">
        <v>155</v>
      </c>
      <c r="E18" s="95">
        <v>617</v>
      </c>
      <c r="F18" s="63">
        <v>0</v>
      </c>
      <c r="G18" s="63">
        <v>3</v>
      </c>
    </row>
    <row r="19" spans="1:7">
      <c r="A19" s="63">
        <v>5</v>
      </c>
      <c r="B19" s="44" t="s">
        <v>151</v>
      </c>
      <c r="C19" s="63" t="s">
        <v>156</v>
      </c>
      <c r="D19" s="63" t="s">
        <v>157</v>
      </c>
      <c r="E19" s="95">
        <v>2715</v>
      </c>
      <c r="F19" s="63">
        <v>0</v>
      </c>
      <c r="G19" s="63">
        <v>38</v>
      </c>
    </row>
    <row r="20" spans="1:7">
      <c r="A20" s="63"/>
      <c r="B20" s="63"/>
      <c r="C20" s="159" t="s">
        <v>22</v>
      </c>
      <c r="D20" s="159"/>
      <c r="E20" s="99">
        <f>SUM(E15:E19)</f>
        <v>6132</v>
      </c>
      <c r="F20" s="99">
        <f>SUM(F15:F19)</f>
        <v>1</v>
      </c>
      <c r="G20" s="99">
        <f>SUM(G15:G19)</f>
        <v>79</v>
      </c>
    </row>
    <row r="21" spans="1:7">
      <c r="A21" s="63">
        <v>1</v>
      </c>
      <c r="B21" s="44" t="s">
        <v>158</v>
      </c>
      <c r="C21" s="63" t="s">
        <v>103</v>
      </c>
      <c r="D21" s="63" t="s">
        <v>159</v>
      </c>
      <c r="E21" s="95">
        <v>16126</v>
      </c>
      <c r="F21" s="63">
        <v>1</v>
      </c>
      <c r="G21" s="63">
        <v>158</v>
      </c>
    </row>
    <row r="22" spans="1:7">
      <c r="A22" s="63">
        <v>2</v>
      </c>
      <c r="B22" s="44" t="s">
        <v>158</v>
      </c>
      <c r="C22" s="63" t="s">
        <v>160</v>
      </c>
      <c r="D22" s="63" t="s">
        <v>161</v>
      </c>
      <c r="E22" s="95">
        <v>1128</v>
      </c>
      <c r="F22" s="63">
        <v>0</v>
      </c>
      <c r="G22" s="63">
        <v>6</v>
      </c>
    </row>
    <row r="23" spans="1:7">
      <c r="A23" s="63">
        <v>3</v>
      </c>
      <c r="B23" s="44" t="s">
        <v>158</v>
      </c>
      <c r="C23" s="63" t="s">
        <v>106</v>
      </c>
      <c r="D23" s="63" t="s">
        <v>161</v>
      </c>
      <c r="E23" s="95">
        <v>1337</v>
      </c>
      <c r="F23" s="63">
        <v>0</v>
      </c>
      <c r="G23" s="63">
        <v>10</v>
      </c>
    </row>
    <row r="24" spans="1:7">
      <c r="A24" s="63">
        <v>4</v>
      </c>
      <c r="B24" s="44" t="s">
        <v>158</v>
      </c>
      <c r="C24" s="63" t="s">
        <v>108</v>
      </c>
      <c r="D24" s="63" t="s">
        <v>162</v>
      </c>
      <c r="E24" s="95">
        <v>250</v>
      </c>
      <c r="F24" s="63">
        <v>0</v>
      </c>
      <c r="G24" s="63">
        <v>4</v>
      </c>
    </row>
    <row r="25" spans="1:7">
      <c r="A25" s="63">
        <v>5</v>
      </c>
      <c r="B25" s="44" t="s">
        <v>158</v>
      </c>
      <c r="C25" s="63" t="s">
        <v>110</v>
      </c>
      <c r="D25" s="63" t="s">
        <v>111</v>
      </c>
      <c r="E25" s="95">
        <v>6099</v>
      </c>
      <c r="F25" s="63">
        <v>0</v>
      </c>
      <c r="G25" s="63">
        <v>62</v>
      </c>
    </row>
    <row r="26" spans="1:7">
      <c r="A26" s="63"/>
      <c r="B26" s="63"/>
      <c r="C26" s="159" t="s">
        <v>22</v>
      </c>
      <c r="D26" s="142"/>
      <c r="E26" s="99">
        <f>SUM(E21:E25)</f>
        <v>24940</v>
      </c>
      <c r="F26" s="99">
        <f>SUM(F21:F25)</f>
        <v>1</v>
      </c>
      <c r="G26" s="99">
        <f>SUM(G21:G25)</f>
        <v>240</v>
      </c>
    </row>
    <row r="27" spans="1:7">
      <c r="A27" s="76">
        <v>1</v>
      </c>
      <c r="B27" s="46" t="s">
        <v>163</v>
      </c>
      <c r="C27" s="19"/>
      <c r="D27" s="19"/>
      <c r="E27" s="100">
        <v>14</v>
      </c>
      <c r="F27" s="101"/>
      <c r="G27" s="76"/>
    </row>
    <row r="28" spans="1:7">
      <c r="A28" s="19"/>
      <c r="B28" s="19"/>
      <c r="C28" s="159" t="s">
        <v>22</v>
      </c>
      <c r="D28" s="142"/>
      <c r="E28" s="99">
        <v>14</v>
      </c>
      <c r="F28" s="99"/>
      <c r="G28" s="99"/>
    </row>
    <row r="32" spans="1:7">
      <c r="D32" s="134" t="s">
        <v>165</v>
      </c>
      <c r="E32" s="134"/>
      <c r="F32" s="134"/>
    </row>
    <row r="33" spans="4:6">
      <c r="D33" s="134" t="s">
        <v>166</v>
      </c>
      <c r="E33" s="134"/>
      <c r="F33" s="134"/>
    </row>
  </sheetData>
  <mergeCells count="11">
    <mergeCell ref="A1:H1"/>
    <mergeCell ref="A2:H2"/>
    <mergeCell ref="F3:H3"/>
    <mergeCell ref="C10:E10"/>
    <mergeCell ref="A12:G12"/>
    <mergeCell ref="D33:F33"/>
    <mergeCell ref="D32:F32"/>
    <mergeCell ref="E13:G13"/>
    <mergeCell ref="C20:D20"/>
    <mergeCell ref="C26:D26"/>
    <mergeCell ref="C28:D28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A.-I</vt:lpstr>
      <vt:lpstr>A-II (A)</vt:lpstr>
      <vt:lpstr>A-II (B)</vt:lpstr>
      <vt:lpstr>A-III (A)</vt:lpstr>
      <vt:lpstr>A-III (B)</vt:lpstr>
      <vt:lpstr>A-IV (A)</vt:lpstr>
      <vt:lpstr>A-IV (B)</vt:lpstr>
      <vt:lpstr>'A-II (B)'!Print_Titles</vt:lpstr>
      <vt:lpstr>'A-III (B)'!Print_Titles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TNEB</dc:creator>
  <cp:lastModifiedBy>TNEB</cp:lastModifiedBy>
  <cp:lastPrinted>2022-07-22T13:04:00Z</cp:lastPrinted>
  <dcterms:created xsi:type="dcterms:W3CDTF">2022-04-15T12:12:22Z</dcterms:created>
  <dcterms:modified xsi:type="dcterms:W3CDTF">2022-07-22T17:16:26Z</dcterms:modified>
</cp:coreProperties>
</file>