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A-5" sheetId="1" r:id="rId1"/>
    <sheet name="A-1 (A)" sheetId="2" r:id="rId2"/>
    <sheet name="A-1 (B)" sheetId="3" r:id="rId3"/>
    <sheet name="A-2 (A)" sheetId="8" r:id="rId4"/>
    <sheet name="A-2 (B)" sheetId="9" r:id="rId5"/>
    <sheet name="A-3 (A)" sheetId="6" r:id="rId6"/>
    <sheet name="A-3 (B)" sheetId="7" r:id="rId7"/>
    <sheet name="A-4(A)" sheetId="4" r:id="rId8"/>
    <sheet name="A-4(B)" sheetId="5" r:id="rId9"/>
  </sheets>
  <definedNames>
    <definedName name="_xlnm.Print_Titles" localSheetId="2">'A-1 (B)'!$4:$4</definedName>
    <definedName name="_xlnm.Print_Titles" localSheetId="4">'A-2 (B)'!$4:$5</definedName>
  </definedNames>
  <calcPr calcId="124519"/>
</workbook>
</file>

<file path=xl/calcChain.xml><?xml version="1.0" encoding="utf-8"?>
<calcChain xmlns="http://schemas.openxmlformats.org/spreadsheetml/2006/main">
  <c r="D9" i="1"/>
  <c r="E9"/>
  <c r="F23" i="9"/>
  <c r="H23"/>
  <c r="I18" i="8"/>
  <c r="H18"/>
  <c r="G18"/>
  <c r="F18"/>
  <c r="N13"/>
  <c r="N19" s="1"/>
  <c r="M13"/>
  <c r="M19" s="1"/>
  <c r="L13"/>
  <c r="L19" s="1"/>
  <c r="K13"/>
  <c r="K19" s="1"/>
  <c r="J13"/>
  <c r="J19" s="1"/>
  <c r="I13"/>
  <c r="I19" s="1"/>
  <c r="H13"/>
  <c r="H19" s="1"/>
  <c r="G13"/>
  <c r="F13"/>
  <c r="F19" s="1"/>
  <c r="E13"/>
  <c r="E19" s="1"/>
  <c r="D13"/>
  <c r="D19" s="1"/>
  <c r="C13"/>
  <c r="C19" s="1"/>
  <c r="H8" i="7"/>
  <c r="F8"/>
  <c r="M17" i="6"/>
  <c r="H16"/>
  <c r="G16"/>
  <c r="F16"/>
  <c r="M11"/>
  <c r="L11"/>
  <c r="L17" s="1"/>
  <c r="J11"/>
  <c r="J17" s="1"/>
  <c r="H11"/>
  <c r="H17" s="1"/>
  <c r="F11"/>
  <c r="F17" s="1"/>
  <c r="D11"/>
  <c r="D17" s="1"/>
  <c r="N10"/>
  <c r="N11" s="1"/>
  <c r="N17" s="1"/>
  <c r="L10"/>
  <c r="K10"/>
  <c r="K11" s="1"/>
  <c r="K17" s="1"/>
  <c r="J10"/>
  <c r="I10"/>
  <c r="I11" s="1"/>
  <c r="I17" s="1"/>
  <c r="H10"/>
  <c r="G10"/>
  <c r="G11" s="1"/>
  <c r="G17" s="1"/>
  <c r="F10"/>
  <c r="E10"/>
  <c r="E11" s="1"/>
  <c r="E17" s="1"/>
  <c r="D10"/>
  <c r="C10"/>
  <c r="C11" s="1"/>
  <c r="C17" s="1"/>
  <c r="G19" i="8" l="1"/>
  <c r="F18" i="5"/>
  <c r="F9"/>
  <c r="K13" i="4"/>
  <c r="N6"/>
  <c r="N13" s="1"/>
  <c r="M6"/>
  <c r="M13" s="1"/>
  <c r="L6"/>
  <c r="L13" s="1"/>
  <c r="J6"/>
  <c r="J13" s="1"/>
  <c r="I6"/>
  <c r="I13" s="1"/>
  <c r="H6"/>
  <c r="H13" s="1"/>
  <c r="G6"/>
  <c r="G13" s="1"/>
  <c r="F6"/>
  <c r="F13" s="1"/>
  <c r="E6"/>
  <c r="E13" s="1"/>
  <c r="D6"/>
  <c r="D13" s="1"/>
  <c r="C6"/>
  <c r="C13" s="1"/>
  <c r="P10" l="1"/>
  <c r="F35" i="3" l="1"/>
  <c r="H27"/>
  <c r="G27"/>
  <c r="F27"/>
  <c r="H21"/>
  <c r="G21"/>
  <c r="G28" s="1"/>
  <c r="F21"/>
  <c r="H10"/>
  <c r="H28" s="1"/>
  <c r="G10"/>
  <c r="F10"/>
  <c r="F28" s="1"/>
  <c r="N16" i="2"/>
  <c r="N17" s="1"/>
  <c r="M16"/>
  <c r="L16"/>
  <c r="L17" s="1"/>
  <c r="K16"/>
  <c r="J16"/>
  <c r="I16"/>
  <c r="H16"/>
  <c r="G16"/>
  <c r="F16"/>
  <c r="E16"/>
  <c r="D16"/>
  <c r="C16"/>
  <c r="B16"/>
  <c r="M11"/>
  <c r="M17" s="1"/>
  <c r="K11"/>
  <c r="K17" s="1"/>
  <c r="J11"/>
  <c r="J17" s="1"/>
  <c r="I11"/>
  <c r="H11"/>
  <c r="H17" s="1"/>
  <c r="G11"/>
  <c r="G17" s="1"/>
  <c r="F11"/>
  <c r="F17" s="1"/>
  <c r="E11"/>
  <c r="E17" s="1"/>
  <c r="D11"/>
  <c r="D17" s="1"/>
  <c r="C11"/>
  <c r="C17" s="1"/>
  <c r="B11"/>
  <c r="B17" s="1"/>
  <c r="C9" i="1"/>
  <c r="I17" i="2" l="1"/>
</calcChain>
</file>

<file path=xl/sharedStrings.xml><?xml version="1.0" encoding="utf-8"?>
<sst xmlns="http://schemas.openxmlformats.org/spreadsheetml/2006/main" count="395" uniqueCount="186">
  <si>
    <t>TIRUNELVELI REGION</t>
  </si>
  <si>
    <t xml:space="preserve">ABSTRACT </t>
  </si>
  <si>
    <t>Sl No</t>
  </si>
  <si>
    <t>Name of the circle</t>
  </si>
  <si>
    <t>Total No.of Service Connection 
(LT &amp; HT)</t>
  </si>
  <si>
    <t>No.of DTs</t>
  </si>
  <si>
    <t>No.of 
Sub- Station</t>
  </si>
  <si>
    <t>Tirunelveli EDC</t>
  </si>
  <si>
    <t>Virudhunagar EDC</t>
  </si>
  <si>
    <t>Tuticorin EDC</t>
  </si>
  <si>
    <t>Kanyakumari EDC</t>
  </si>
  <si>
    <t xml:space="preserve">GRAND TOTAL </t>
  </si>
  <si>
    <t>Circle</t>
  </si>
  <si>
    <t>Division</t>
  </si>
  <si>
    <t>Sub division</t>
  </si>
  <si>
    <t>section</t>
  </si>
  <si>
    <t>LT Scs</t>
  </si>
  <si>
    <t>HT SCs</t>
  </si>
  <si>
    <t>No of DTs</t>
  </si>
  <si>
    <t>Stores</t>
  </si>
  <si>
    <t>Revenue Branch</t>
  </si>
  <si>
    <t>MRT &amp; Spl. Maint.</t>
  </si>
  <si>
    <t>110/11 KV SS</t>
  </si>
  <si>
    <t>33/11 KV SS</t>
  </si>
  <si>
    <t>230 KV SS</t>
  </si>
  <si>
    <t>400 KV SS</t>
  </si>
  <si>
    <t>EDC  (Existing)</t>
  </si>
  <si>
    <t>SUB TOTAL (A)</t>
  </si>
  <si>
    <t>LESS:</t>
  </si>
  <si>
    <t>1.Transferred to Kanyakumari EDC</t>
  </si>
  <si>
    <t>-</t>
  </si>
  <si>
    <t>2.Transferred to Tuticorin EDC</t>
  </si>
  <si>
    <t>3.Transferred to Virudhunagar EDC</t>
  </si>
  <si>
    <t>SUB TOTAL (B)</t>
  </si>
  <si>
    <t>ADD:</t>
  </si>
  <si>
    <t>1.Recd. From Kanyakumari EDC</t>
  </si>
  <si>
    <t>2.Recd. From Thoothukudi EDC</t>
  </si>
  <si>
    <t>SUB TOTAL ( C)</t>
  </si>
  <si>
    <t>GRAND TOTAL (A)</t>
  </si>
  <si>
    <t>TIRUNELVELI EDC</t>
  </si>
  <si>
    <t>TRANSFERRED  TO OTHER EDCS</t>
  </si>
  <si>
    <t>Name of the Division</t>
  </si>
  <si>
    <t>Name of the Sub Division</t>
  </si>
  <si>
    <t>Name of the section</t>
  </si>
  <si>
    <t>No of Services Transferred</t>
  </si>
  <si>
    <t>LT</t>
  </si>
  <si>
    <t>HT</t>
  </si>
  <si>
    <t>DT</t>
  </si>
  <si>
    <t>KANYAKUMARI EDC</t>
  </si>
  <si>
    <t>VALLIOOR DIVISION</t>
  </si>
  <si>
    <t>1. Transfer to Kanyakumari EDC</t>
  </si>
  <si>
    <t>Vallioor Division</t>
  </si>
  <si>
    <t>Panagudi</t>
  </si>
  <si>
    <t>Perungudi</t>
  </si>
  <si>
    <t>Levenjipuram</t>
  </si>
  <si>
    <t>RURAL DIVISION</t>
  </si>
  <si>
    <t>1. Transfer to Tuticorin EDC</t>
  </si>
  <si>
    <t>Rural Division</t>
  </si>
  <si>
    <t>Nanguneri</t>
  </si>
  <si>
    <t>Moolakarai patti</t>
  </si>
  <si>
    <t>2. Transfer to Tuticorin EDC</t>
  </si>
  <si>
    <t>Munanjipatti</t>
  </si>
  <si>
    <t>3. Transfer to Tuticorin EDC</t>
  </si>
  <si>
    <t>Thalaiyuthu</t>
  </si>
  <si>
    <t>Gangaikondan</t>
  </si>
  <si>
    <t>Vallioor Divison</t>
  </si>
  <si>
    <t>Transfer to Tuticorin EDC</t>
  </si>
  <si>
    <t>Thisayanvillai</t>
  </si>
  <si>
    <t>Town / Thisayanvillai</t>
  </si>
  <si>
    <t>Ittamozhi</t>
  </si>
  <si>
    <t>Sankarankoil Division</t>
  </si>
  <si>
    <t>Transfer toTuticorin EDC</t>
  </si>
  <si>
    <t>Kalingapatti</t>
  </si>
  <si>
    <t>Thiruvengadam</t>
  </si>
  <si>
    <t>Kadayanallur Division</t>
  </si>
  <si>
    <t>1. Transfer to Virudhunagar EDC</t>
  </si>
  <si>
    <t>Sivagiri</t>
  </si>
  <si>
    <t>Rural / Sivagiri</t>
  </si>
  <si>
    <t>2. Transfer to Virudhunagar EDC</t>
  </si>
  <si>
    <t>Town  / Sivagiri</t>
  </si>
  <si>
    <t>Rural / Sankarankoil</t>
  </si>
  <si>
    <t>Perumalpatti</t>
  </si>
  <si>
    <t>SUB TOTAL (C)</t>
  </si>
  <si>
    <t>GRAND TOTAL (A)+(B)+(C)</t>
  </si>
  <si>
    <t>TRANSFERRED FROM KANYAKUMARI EDC TO TIRUNELVELI EDC</t>
  </si>
  <si>
    <t>T</t>
  </si>
  <si>
    <t>Transferred to</t>
  </si>
  <si>
    <t>NAGERCOIL</t>
  </si>
  <si>
    <t>KOTTARAM</t>
  </si>
  <si>
    <t xml:space="preserve">MYLAUDY              </t>
  </si>
  <si>
    <t>Transferred from Mylaudy section/Kanyakumari EDC to Levengipuram section/Tirunelveli EDC</t>
  </si>
  <si>
    <t>ABSTRACT</t>
  </si>
  <si>
    <t>Sl No.</t>
  </si>
  <si>
    <r>
      <rPr>
        <b/>
        <sz val="12"/>
        <color indexed="8"/>
        <rFont val="Tahoma"/>
        <family val="2"/>
      </rPr>
      <t>Kanyakumari EDC</t>
    </r>
    <r>
      <rPr>
        <sz val="12"/>
        <color indexed="8"/>
        <rFont val="Tahoma"/>
        <family val="2"/>
      </rPr>
      <t xml:space="preserve">  (Existing)</t>
    </r>
  </si>
  <si>
    <t>MRT - 1 SPL.Mtce-1</t>
  </si>
  <si>
    <t>1.Transferred to Tirunelveli EDC</t>
  </si>
  <si>
    <t xml:space="preserve">ADD: </t>
  </si>
  <si>
    <t>1.Received from Tirunelveli EDC 
(Partial from Perungudi section)</t>
  </si>
  <si>
    <t>CIRCLE GRAND TOTAL (A-B+C)</t>
  </si>
  <si>
    <t>TRANSFERRED FROM  TIRUNELVELI EDC</t>
  </si>
  <si>
    <t xml:space="preserve">RECEIVED FROM TIRUNELVELI EDC </t>
  </si>
  <si>
    <t>No of</t>
  </si>
  <si>
    <t>No of services transferred</t>
  </si>
  <si>
    <t>VALLIOOR</t>
  </si>
  <si>
    <t>PANAGUDI</t>
  </si>
  <si>
    <t>PERUNGUDI</t>
  </si>
  <si>
    <t>Transferred from Perungudi section/Tirunelveli EDC to Aralvoimozhy section/Kanyakumari EDC</t>
  </si>
  <si>
    <t>TUTICORIN EDC</t>
  </si>
  <si>
    <t>Tuticorin EDC  (Existing)</t>
  </si>
  <si>
    <t>Transfer to Tirunelveli  EDC</t>
  </si>
  <si>
    <t>Transfer to Ramnad  EDC</t>
  </si>
  <si>
    <t xml:space="preserve">SUB TOTAL </t>
  </si>
  <si>
    <t>CIRCLE GRAND TOTAL (A)</t>
  </si>
  <si>
    <t>Received from Tirunelveli EDC</t>
  </si>
  <si>
    <t>Received from Ramnad  EDC</t>
  </si>
  <si>
    <t>Received from Viruthunager  EDC</t>
  </si>
  <si>
    <t>CIRCLE GRAND TOTAL (B)</t>
  </si>
  <si>
    <t>CIRCLE GRAND TOTAL ( A + B)</t>
  </si>
  <si>
    <t>TRANSFERRED FROM TUTICORIN  EDC TO OTHER CIRCLE</t>
  </si>
  <si>
    <t>-----</t>
  </si>
  <si>
    <t>VIRUDHUNAGAR EDC</t>
  </si>
  <si>
    <t>Revenue 
Branch</t>
  </si>
  <si>
    <t>MRT &amp; 
Spl. Maint.</t>
  </si>
  <si>
    <t>33/11 KV
 SS</t>
  </si>
  <si>
    <t>110/11 KV 
SS</t>
  </si>
  <si>
    <t>Virudhunagar EDC  (Existing)</t>
  </si>
  <si>
    <t>1.Transferred to Sivaganga EDC</t>
  </si>
  <si>
    <t>2.Transferred to  Ramnad EDC</t>
  </si>
  <si>
    <t>3.Transferred to Madurai  EDC</t>
  </si>
  <si>
    <t>4. Transferred to Tuticorin  EDC</t>
  </si>
  <si>
    <t>5. Transferred to Tirunelveli  EDC</t>
  </si>
  <si>
    <t>1. Recd from Tirunelveli EDC</t>
  </si>
  <si>
    <t>2. Recd from Sivagangai EDC</t>
  </si>
  <si>
    <t>3. Recd from Ramnad EDC</t>
  </si>
  <si>
    <t xml:space="preserve"> Transferred to Sivaganga EDC</t>
  </si>
  <si>
    <t>Aruppukottai</t>
  </si>
  <si>
    <t>Kariyapatty</t>
  </si>
  <si>
    <t>veeracholan</t>
  </si>
  <si>
    <t>Transferred to Ramnad EDC</t>
  </si>
  <si>
    <t>Rural/
Aruppukottai</t>
  </si>
  <si>
    <t>O&amp; M/ Thiruchuli</t>
  </si>
  <si>
    <t>Paralachi</t>
  </si>
  <si>
    <t>Transferred to Ramnad  EDC</t>
  </si>
  <si>
    <t>Veeracholan</t>
  </si>
  <si>
    <t>Transferred to Madurai  EDC</t>
  </si>
  <si>
    <t>North/
 Kariyapatty</t>
  </si>
  <si>
    <t>South/
 Kariyapatty</t>
  </si>
  <si>
    <t>Virudhunagar</t>
  </si>
  <si>
    <t>Rural/
Virudhunagar</t>
  </si>
  <si>
    <t>Rural/ North/ Virudhunagar</t>
  </si>
  <si>
    <t>Srivilliputhur</t>
  </si>
  <si>
    <t>Watrap</t>
  </si>
  <si>
    <t>West/Watrap</t>
  </si>
  <si>
    <t>Koomapatty</t>
  </si>
  <si>
    <t>Transferred to Tuticorin  EDC</t>
  </si>
  <si>
    <t>Sivakasi</t>
  </si>
  <si>
    <t>Sattur</t>
  </si>
  <si>
    <t>Rural/East/ Sattur</t>
  </si>
  <si>
    <t>Transferred  to Tuticorin  EDC</t>
  </si>
  <si>
    <t>N.Subbiah puram</t>
  </si>
  <si>
    <t>Distn/ N.Subbiah puram</t>
  </si>
  <si>
    <t>Transferred to Tirunelveli  EDC</t>
  </si>
  <si>
    <t>Rural/
Sivakasi</t>
  </si>
  <si>
    <t>Distn/ Vembakottai</t>
  </si>
  <si>
    <t>Distn/ Elayiram pannai</t>
  </si>
  <si>
    <t>Rajapalayam</t>
  </si>
  <si>
    <t>SS/ Rajapalayam</t>
  </si>
  <si>
    <t>Asilapuram</t>
  </si>
  <si>
    <t>Seithur</t>
  </si>
  <si>
    <t>O&amp;M/ Seithur</t>
  </si>
  <si>
    <t>Rural/ Dhalavai puram</t>
  </si>
  <si>
    <t>Alangulam</t>
  </si>
  <si>
    <t>Keelarajakula raman</t>
  </si>
  <si>
    <t>ANNEXURE - I to (Per.) CMD TANGEDCO Pro.No.48 Dt.22.07.2022</t>
  </si>
  <si>
    <t>ANNEXURE - II to (Per.) CMD TANGEDCO Pro.No.48 Dt.22.07.2022</t>
  </si>
  <si>
    <t>ANNEXURE - III to (Per.) CMD TANGEDCO Pro.No.48 Dt.22.07.2022</t>
  </si>
  <si>
    <t>ANNEXURE - IV to (Per.) CMD TANGEDCO Pro.No.48 Dt.22.07.2022</t>
  </si>
  <si>
    <t>ANNEXURE - V to (Per.) CMD TANGEDCO Pro.No.48 Dt.22.07.2022</t>
  </si>
  <si>
    <t>PERSONNEL OFFICER/ STAFF SANCTION (I/C)</t>
  </si>
  <si>
    <t>(S. BARATHI)
PERSONNEL OFFICER/ STAFF SANCTION (I/C)</t>
  </si>
  <si>
    <t>(S. BARATHI)</t>
  </si>
  <si>
    <t>PERSONNEL OFFICER/ STAFF SANCTION (I/c)</t>
  </si>
  <si>
    <t>(S.BARATHI)</t>
  </si>
  <si>
    <t>PERSONNEL OFFICER/STAFF SANCTION (I/C)</t>
  </si>
  <si>
    <t>3. Recd. From Virudhunagar        
                                          EDC</t>
  </si>
  <si>
    <t>TRANSFERRED FROM VIRUDHUNAGAR EDC TO OTHER CIRCLE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</si>
</sst>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0"/>
      <color theme="1"/>
      <name val="Tahoma"/>
      <family val="2"/>
    </font>
    <font>
      <b/>
      <sz val="24"/>
      <color theme="1"/>
      <name val="Tahoma"/>
      <family val="2"/>
    </font>
    <font>
      <b/>
      <u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26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" fontId="8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textRotation="90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6" fillId="0" borderId="0" xfId="0" applyFont="1" applyBorder="1" applyAlignment="1">
      <alignment horizontal="center"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topLeftCell="A7" workbookViewId="0">
      <selection activeCell="B11" sqref="B11"/>
    </sheetView>
  </sheetViews>
  <sheetFormatPr defaultRowHeight="30" customHeight="1"/>
  <cols>
    <col min="1" max="1" width="7.42578125" customWidth="1"/>
    <col min="2" max="2" width="38.5703125" customWidth="1"/>
    <col min="3" max="3" width="25" customWidth="1"/>
    <col min="4" max="4" width="26.7109375" customWidth="1"/>
    <col min="5" max="5" width="32.42578125" customWidth="1"/>
  </cols>
  <sheetData>
    <row r="1" spans="1:5" ht="30" customHeight="1">
      <c r="A1" s="85" t="s">
        <v>177</v>
      </c>
      <c r="B1" s="85"/>
      <c r="C1" s="85"/>
      <c r="D1" s="85"/>
      <c r="E1" s="85"/>
    </row>
    <row r="2" spans="1:5" ht="30" customHeight="1">
      <c r="A2" s="85" t="s">
        <v>0</v>
      </c>
      <c r="B2" s="85"/>
      <c r="C2" s="85"/>
      <c r="D2" s="85"/>
      <c r="E2" s="85"/>
    </row>
    <row r="3" spans="1:5" ht="36.75" customHeight="1">
      <c r="A3" s="86" t="s">
        <v>1</v>
      </c>
      <c r="B3" s="86"/>
      <c r="C3" s="86"/>
      <c r="D3" s="86"/>
      <c r="E3" s="86"/>
    </row>
    <row r="4" spans="1:5" ht="106.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39.950000000000003" customHeight="1">
      <c r="A5" s="2">
        <v>1</v>
      </c>
      <c r="B5" s="3" t="s">
        <v>7</v>
      </c>
      <c r="C5" s="4">
        <v>1387611</v>
      </c>
      <c r="D5" s="5">
        <v>13135</v>
      </c>
      <c r="E5" s="6">
        <v>69</v>
      </c>
    </row>
    <row r="6" spans="1:5" ht="39.950000000000003" customHeight="1">
      <c r="A6" s="2">
        <v>2</v>
      </c>
      <c r="B6" s="7" t="s">
        <v>8</v>
      </c>
      <c r="C6" s="4">
        <v>898880</v>
      </c>
      <c r="D6" s="5">
        <v>8123</v>
      </c>
      <c r="E6" s="6">
        <v>52</v>
      </c>
    </row>
    <row r="7" spans="1:5" ht="39.950000000000003" customHeight="1">
      <c r="A7" s="2">
        <v>3</v>
      </c>
      <c r="B7" s="7" t="s">
        <v>9</v>
      </c>
      <c r="C7" s="4">
        <v>776193</v>
      </c>
      <c r="D7" s="5">
        <v>6380</v>
      </c>
      <c r="E7" s="6">
        <v>43</v>
      </c>
    </row>
    <row r="8" spans="1:5" ht="39.950000000000003" customHeight="1">
      <c r="A8" s="2">
        <v>4</v>
      </c>
      <c r="B8" s="7" t="s">
        <v>10</v>
      </c>
      <c r="C8" s="4">
        <v>761941</v>
      </c>
      <c r="D8" s="5">
        <v>7813</v>
      </c>
      <c r="E8" s="6">
        <v>23</v>
      </c>
    </row>
    <row r="9" spans="1:5" ht="39.950000000000003" customHeight="1">
      <c r="A9" s="2"/>
      <c r="B9" s="8" t="s">
        <v>11</v>
      </c>
      <c r="C9" s="9">
        <f>SUM(C5:C8)</f>
        <v>3824625</v>
      </c>
      <c r="D9" s="10">
        <f>SUM(D5:D8)</f>
        <v>35451</v>
      </c>
      <c r="E9" s="10">
        <f>SUM(E5:E8)</f>
        <v>187</v>
      </c>
    </row>
    <row r="10" spans="1:5" ht="74.25" customHeight="1">
      <c r="D10" s="87" t="s">
        <v>179</v>
      </c>
      <c r="E10" s="87"/>
    </row>
    <row r="11" spans="1:5" ht="60" customHeight="1">
      <c r="C11" s="77"/>
      <c r="D11" s="78"/>
    </row>
  </sheetData>
  <mergeCells count="4">
    <mergeCell ref="A2:E2"/>
    <mergeCell ref="A3:E3"/>
    <mergeCell ref="A1:E1"/>
    <mergeCell ref="D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sqref="A1:N1"/>
    </sheetView>
  </sheetViews>
  <sheetFormatPr defaultRowHeight="15"/>
  <cols>
    <col min="1" max="1" width="38.140625" customWidth="1"/>
    <col min="2" max="2" width="6.28515625" customWidth="1"/>
    <col min="3" max="4" width="6.5703125" customWidth="1"/>
    <col min="5" max="5" width="12.140625" customWidth="1"/>
    <col min="6" max="6" width="7.7109375" customWidth="1"/>
    <col min="7" max="7" width="8.42578125" bestFit="1" customWidth="1"/>
    <col min="8" max="8" width="4.5703125" bestFit="1" customWidth="1"/>
    <col min="9" max="9" width="7.7109375" customWidth="1"/>
    <col min="10" max="10" width="8.5703125" customWidth="1"/>
    <col min="11" max="11" width="8" bestFit="1" customWidth="1"/>
    <col min="12" max="12" width="7.7109375" customWidth="1"/>
    <col min="13" max="14" width="4.5703125" bestFit="1" customWidth="1"/>
  </cols>
  <sheetData>
    <row r="1" spans="1:14" ht="18">
      <c r="A1" s="88" t="s">
        <v>173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7" customHeight="1">
      <c r="A2" s="88" t="s">
        <v>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0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2" customFormat="1" ht="105" customHeight="1">
      <c r="A4" s="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</row>
    <row r="5" spans="1:14" s="12" customFormat="1" ht="24.95" customHeight="1">
      <c r="A5" s="13" t="s">
        <v>26</v>
      </c>
      <c r="B5" s="74">
        <v>7</v>
      </c>
      <c r="C5" s="74">
        <v>24</v>
      </c>
      <c r="D5" s="74">
        <v>103</v>
      </c>
      <c r="E5" s="74">
        <v>1393810</v>
      </c>
      <c r="F5" s="74">
        <v>4894</v>
      </c>
      <c r="G5" s="74">
        <v>13275</v>
      </c>
      <c r="H5" s="74">
        <v>8</v>
      </c>
      <c r="I5" s="74">
        <v>7</v>
      </c>
      <c r="J5" s="74">
        <v>2</v>
      </c>
      <c r="K5" s="74">
        <v>43</v>
      </c>
      <c r="L5" s="74">
        <v>22</v>
      </c>
      <c r="M5" s="74">
        <v>2</v>
      </c>
      <c r="N5" s="74">
        <v>2</v>
      </c>
    </row>
    <row r="6" spans="1:14" s="17" customFormat="1" ht="24.95" customHeight="1">
      <c r="A6" s="15" t="s">
        <v>27</v>
      </c>
      <c r="B6" s="16">
        <v>7</v>
      </c>
      <c r="C6" s="16">
        <v>24</v>
      </c>
      <c r="D6" s="16">
        <v>103</v>
      </c>
      <c r="E6" s="16">
        <v>1393810</v>
      </c>
      <c r="F6" s="16">
        <v>4894</v>
      </c>
      <c r="G6" s="16">
        <v>13275</v>
      </c>
      <c r="H6" s="16">
        <v>8</v>
      </c>
      <c r="I6" s="16">
        <v>7</v>
      </c>
      <c r="J6" s="16">
        <v>2</v>
      </c>
      <c r="K6" s="16">
        <v>43</v>
      </c>
      <c r="L6" s="16">
        <v>22</v>
      </c>
      <c r="M6" s="16">
        <v>2</v>
      </c>
      <c r="N6" s="16">
        <v>2</v>
      </c>
    </row>
    <row r="7" spans="1:14" s="12" customFormat="1" ht="24.95" customHeight="1">
      <c r="A7" s="18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9"/>
    </row>
    <row r="8" spans="1:14" s="12" customFormat="1" ht="24.95" customHeight="1">
      <c r="A8" s="13" t="s">
        <v>29</v>
      </c>
      <c r="B8" s="74" t="s">
        <v>30</v>
      </c>
      <c r="C8" s="74" t="s">
        <v>30</v>
      </c>
      <c r="D8" s="74" t="s">
        <v>30</v>
      </c>
      <c r="E8" s="74">
        <v>918</v>
      </c>
      <c r="F8" s="74">
        <v>0</v>
      </c>
      <c r="G8" s="74">
        <v>9</v>
      </c>
      <c r="H8" s="74" t="s">
        <v>30</v>
      </c>
      <c r="I8" s="74" t="s">
        <v>30</v>
      </c>
      <c r="J8" s="74" t="s">
        <v>30</v>
      </c>
      <c r="K8" s="74" t="s">
        <v>30</v>
      </c>
      <c r="L8" s="74" t="s">
        <v>30</v>
      </c>
      <c r="M8" s="74">
        <v>0</v>
      </c>
      <c r="N8" s="19"/>
    </row>
    <row r="9" spans="1:14" s="12" customFormat="1" ht="24.95" customHeight="1">
      <c r="A9" s="13" t="s">
        <v>31</v>
      </c>
      <c r="B9" s="74" t="s">
        <v>30</v>
      </c>
      <c r="C9" s="74" t="s">
        <v>30</v>
      </c>
      <c r="D9" s="74" t="s">
        <v>30</v>
      </c>
      <c r="E9" s="74">
        <v>12296</v>
      </c>
      <c r="F9" s="74">
        <v>2</v>
      </c>
      <c r="G9" s="20">
        <v>133</v>
      </c>
      <c r="H9" s="74" t="s">
        <v>30</v>
      </c>
      <c r="I9" s="74" t="s">
        <v>30</v>
      </c>
      <c r="J9" s="74" t="s">
        <v>30</v>
      </c>
      <c r="K9" s="74" t="s">
        <v>30</v>
      </c>
      <c r="L9" s="74" t="s">
        <v>30</v>
      </c>
      <c r="M9" s="74">
        <v>0</v>
      </c>
      <c r="N9" s="19"/>
    </row>
    <row r="10" spans="1:14" s="12" customFormat="1" ht="24.95" customHeight="1">
      <c r="A10" s="13" t="s">
        <v>32</v>
      </c>
      <c r="B10" s="74" t="s">
        <v>30</v>
      </c>
      <c r="C10" s="74" t="s">
        <v>30</v>
      </c>
      <c r="D10" s="74" t="s">
        <v>30</v>
      </c>
      <c r="E10" s="74">
        <v>483</v>
      </c>
      <c r="F10" s="74">
        <v>6</v>
      </c>
      <c r="G10" s="20">
        <v>22</v>
      </c>
      <c r="H10" s="74" t="s">
        <v>30</v>
      </c>
      <c r="I10" s="74" t="s">
        <v>30</v>
      </c>
      <c r="J10" s="74" t="s">
        <v>30</v>
      </c>
      <c r="K10" s="74" t="s">
        <v>30</v>
      </c>
      <c r="L10" s="74" t="s">
        <v>30</v>
      </c>
      <c r="M10" s="74">
        <v>0</v>
      </c>
      <c r="N10" s="19"/>
    </row>
    <row r="11" spans="1:14" s="23" customFormat="1" ht="24.95" customHeight="1">
      <c r="A11" s="21" t="s">
        <v>33</v>
      </c>
      <c r="B11" s="76">
        <f>SUM(B8:B10)</f>
        <v>0</v>
      </c>
      <c r="C11" s="76">
        <f t="shared" ref="C11:M11" si="0">SUM(C8:C10)</f>
        <v>0</v>
      </c>
      <c r="D11" s="76">
        <f t="shared" si="0"/>
        <v>0</v>
      </c>
      <c r="E11" s="76">
        <f>SUM(E8:E10)</f>
        <v>13697</v>
      </c>
      <c r="F11" s="76">
        <f t="shared" si="0"/>
        <v>8</v>
      </c>
      <c r="G11" s="76">
        <f t="shared" si="0"/>
        <v>164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v>0</v>
      </c>
      <c r="M11" s="76">
        <f t="shared" si="0"/>
        <v>0</v>
      </c>
      <c r="N11" s="76">
        <v>0</v>
      </c>
    </row>
    <row r="12" spans="1:14" s="23" customFormat="1" ht="24.95" customHeight="1">
      <c r="A12" s="24" t="s">
        <v>34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3" customFormat="1" ht="24.95" customHeight="1">
      <c r="A13" s="24" t="s">
        <v>35</v>
      </c>
      <c r="B13" s="25">
        <v>0</v>
      </c>
      <c r="C13" s="25">
        <v>0</v>
      </c>
      <c r="D13" s="25">
        <v>0</v>
      </c>
      <c r="E13" s="25">
        <v>123</v>
      </c>
      <c r="F13" s="25">
        <v>0</v>
      </c>
      <c r="G13" s="25">
        <v>2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s="23" customFormat="1" ht="24.95" customHeight="1">
      <c r="A14" s="24" t="s">
        <v>36</v>
      </c>
      <c r="B14" s="25">
        <v>0</v>
      </c>
      <c r="C14" s="25">
        <v>0</v>
      </c>
      <c r="D14" s="25">
        <v>0</v>
      </c>
      <c r="E14" s="25">
        <v>702</v>
      </c>
      <c r="F14" s="25">
        <v>0</v>
      </c>
      <c r="G14" s="25">
        <v>5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s="23" customFormat="1" ht="30">
      <c r="A15" s="24" t="s">
        <v>184</v>
      </c>
      <c r="B15" s="25">
        <v>0</v>
      </c>
      <c r="C15" s="25">
        <v>0</v>
      </c>
      <c r="D15" s="25">
        <v>0</v>
      </c>
      <c r="E15" s="25">
        <v>1787</v>
      </c>
      <c r="F15" s="25">
        <v>0</v>
      </c>
      <c r="G15" s="25">
        <v>17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s="23" customFormat="1" ht="24.95" customHeight="1">
      <c r="A16" s="21" t="s">
        <v>37</v>
      </c>
      <c r="B16" s="76">
        <f t="shared" ref="B16:N16" si="1">SUM(B13:B15)</f>
        <v>0</v>
      </c>
      <c r="C16" s="76">
        <f t="shared" si="1"/>
        <v>0</v>
      </c>
      <c r="D16" s="76">
        <f t="shared" si="1"/>
        <v>0</v>
      </c>
      <c r="E16" s="76">
        <f t="shared" si="1"/>
        <v>2612</v>
      </c>
      <c r="F16" s="76">
        <f t="shared" si="1"/>
        <v>0</v>
      </c>
      <c r="G16" s="76">
        <f t="shared" si="1"/>
        <v>24</v>
      </c>
      <c r="H16" s="76">
        <f t="shared" si="1"/>
        <v>0</v>
      </c>
      <c r="I16" s="76">
        <f t="shared" si="1"/>
        <v>0</v>
      </c>
      <c r="J16" s="76">
        <f t="shared" si="1"/>
        <v>0</v>
      </c>
      <c r="K16" s="76">
        <f t="shared" si="1"/>
        <v>0</v>
      </c>
      <c r="L16" s="76">
        <f t="shared" si="1"/>
        <v>0</v>
      </c>
      <c r="M16" s="76">
        <f t="shared" si="1"/>
        <v>0</v>
      </c>
      <c r="N16" s="76">
        <f t="shared" si="1"/>
        <v>0</v>
      </c>
    </row>
    <row r="17" spans="1:15" s="23" customFormat="1" ht="24.95" customHeight="1">
      <c r="A17" s="21" t="s">
        <v>38</v>
      </c>
      <c r="B17" s="76">
        <f t="shared" ref="B17:N17" si="2">SUM(B6-B11+B16)</f>
        <v>7</v>
      </c>
      <c r="C17" s="76">
        <f t="shared" si="2"/>
        <v>24</v>
      </c>
      <c r="D17" s="76">
        <f t="shared" si="2"/>
        <v>103</v>
      </c>
      <c r="E17" s="76">
        <f t="shared" si="2"/>
        <v>1382725</v>
      </c>
      <c r="F17" s="76">
        <f t="shared" si="2"/>
        <v>4886</v>
      </c>
      <c r="G17" s="76">
        <f t="shared" si="2"/>
        <v>13135</v>
      </c>
      <c r="H17" s="76">
        <f t="shared" si="2"/>
        <v>8</v>
      </c>
      <c r="I17" s="76">
        <f t="shared" si="2"/>
        <v>7</v>
      </c>
      <c r="J17" s="76">
        <f t="shared" si="2"/>
        <v>2</v>
      </c>
      <c r="K17" s="76">
        <f t="shared" si="2"/>
        <v>43</v>
      </c>
      <c r="L17" s="76">
        <f t="shared" si="2"/>
        <v>22</v>
      </c>
      <c r="M17" s="76">
        <f t="shared" si="2"/>
        <v>2</v>
      </c>
      <c r="N17" s="76">
        <f t="shared" si="2"/>
        <v>2</v>
      </c>
    </row>
    <row r="18" spans="1:15">
      <c r="N18" s="26"/>
    </row>
    <row r="19" spans="1:15">
      <c r="N19" s="26"/>
    </row>
    <row r="20" spans="1:15">
      <c r="N20" s="26"/>
    </row>
    <row r="21" spans="1:15" ht="15.75">
      <c r="H21" s="90" t="s">
        <v>180</v>
      </c>
      <c r="I21" s="90"/>
      <c r="J21" s="90"/>
      <c r="K21" s="90"/>
      <c r="L21" s="90"/>
      <c r="M21" s="90"/>
      <c r="N21" s="90"/>
    </row>
    <row r="22" spans="1:15" ht="15.75">
      <c r="G22" s="82" t="s">
        <v>178</v>
      </c>
      <c r="H22" s="82"/>
      <c r="I22" s="82"/>
      <c r="J22" s="82"/>
      <c r="K22" s="82"/>
      <c r="L22" s="82"/>
      <c r="M22" s="82"/>
      <c r="N22" s="82"/>
      <c r="O22" s="82"/>
    </row>
  </sheetData>
  <mergeCells count="4">
    <mergeCell ref="A2:N2"/>
    <mergeCell ref="A3:N3"/>
    <mergeCell ref="A1:N1"/>
    <mergeCell ref="H21:N21"/>
  </mergeCells>
  <pageMargins left="0.70866141732283472" right="0.70866141732283472" top="0.29527559055118113" bottom="0.295275590551181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sqref="A1:H1"/>
    </sheetView>
  </sheetViews>
  <sheetFormatPr defaultRowHeight="24.95" customHeight="1"/>
  <cols>
    <col min="1" max="1" width="6" customWidth="1"/>
    <col min="2" max="2" width="40.140625" customWidth="1"/>
    <col min="3" max="3" width="17.28515625" customWidth="1"/>
    <col min="4" max="4" width="16" customWidth="1"/>
    <col min="5" max="5" width="17.5703125" customWidth="1"/>
    <col min="6" max="6" width="10.7109375" customWidth="1"/>
    <col min="7" max="8" width="8.7109375" customWidth="1"/>
    <col min="9" max="9" width="16.42578125" customWidth="1"/>
  </cols>
  <sheetData>
    <row r="1" spans="1:8" ht="28.5" customHeight="1">
      <c r="A1" s="94" t="s">
        <v>173</v>
      </c>
      <c r="B1" s="94"/>
      <c r="C1" s="94"/>
      <c r="D1" s="94"/>
      <c r="E1" s="94"/>
      <c r="F1" s="94"/>
      <c r="G1" s="94"/>
      <c r="H1" s="94"/>
    </row>
    <row r="2" spans="1:8" ht="26.25" customHeight="1">
      <c r="A2" s="94" t="s">
        <v>39</v>
      </c>
      <c r="B2" s="94"/>
      <c r="C2" s="94"/>
      <c r="D2" s="94"/>
      <c r="E2" s="94"/>
      <c r="F2" s="94"/>
      <c r="G2" s="94"/>
      <c r="H2" s="94"/>
    </row>
    <row r="3" spans="1:8" ht="27.75" customHeight="1">
      <c r="A3" s="86" t="s">
        <v>40</v>
      </c>
      <c r="B3" s="86"/>
      <c r="C3" s="86"/>
      <c r="D3" s="86"/>
      <c r="E3" s="86"/>
      <c r="F3" s="86"/>
      <c r="G3" s="86"/>
      <c r="H3" s="86"/>
    </row>
    <row r="4" spans="1:8" ht="30">
      <c r="A4" s="27" t="s">
        <v>2</v>
      </c>
      <c r="B4" s="27" t="s">
        <v>3</v>
      </c>
      <c r="C4" s="27" t="s">
        <v>41</v>
      </c>
      <c r="D4" s="27" t="s">
        <v>42</v>
      </c>
      <c r="E4" s="27" t="s">
        <v>43</v>
      </c>
      <c r="F4" s="97" t="s">
        <v>44</v>
      </c>
      <c r="G4" s="97"/>
      <c r="H4" s="97"/>
    </row>
    <row r="5" spans="1:8" ht="15">
      <c r="A5" s="28"/>
      <c r="B5" s="28"/>
      <c r="C5" s="28"/>
      <c r="D5" s="28"/>
      <c r="E5" s="28"/>
      <c r="F5" s="29" t="s">
        <v>45</v>
      </c>
      <c r="G5" s="29" t="s">
        <v>46</v>
      </c>
      <c r="H5" s="29" t="s">
        <v>47</v>
      </c>
    </row>
    <row r="6" spans="1:8" ht="15">
      <c r="A6" s="28"/>
      <c r="B6" s="28" t="s">
        <v>48</v>
      </c>
      <c r="C6" s="28"/>
      <c r="D6" s="28"/>
      <c r="E6" s="28"/>
      <c r="F6" s="29"/>
      <c r="G6" s="29"/>
      <c r="H6" s="29"/>
    </row>
    <row r="7" spans="1:8" ht="15">
      <c r="A7" s="28"/>
      <c r="B7" s="28" t="s">
        <v>49</v>
      </c>
      <c r="C7" s="28"/>
      <c r="D7" s="28"/>
      <c r="E7" s="28"/>
      <c r="F7" s="29"/>
      <c r="G7" s="29"/>
      <c r="H7" s="29"/>
    </row>
    <row r="8" spans="1:8" ht="15">
      <c r="A8" s="28"/>
      <c r="B8" s="93" t="s">
        <v>50</v>
      </c>
      <c r="C8" s="73" t="s">
        <v>51</v>
      </c>
      <c r="D8" s="73" t="s">
        <v>52</v>
      </c>
      <c r="E8" s="74" t="s">
        <v>53</v>
      </c>
      <c r="F8" s="75">
        <v>746</v>
      </c>
      <c r="G8" s="73">
        <v>0</v>
      </c>
      <c r="H8" s="73">
        <v>9</v>
      </c>
    </row>
    <row r="9" spans="1:8" ht="15">
      <c r="A9" s="28"/>
      <c r="B9" s="93"/>
      <c r="C9" s="73" t="s">
        <v>51</v>
      </c>
      <c r="D9" s="73" t="s">
        <v>52</v>
      </c>
      <c r="E9" s="74" t="s">
        <v>54</v>
      </c>
      <c r="F9" s="75">
        <v>172</v>
      </c>
      <c r="G9" s="73">
        <v>0</v>
      </c>
      <c r="H9" s="73">
        <v>0</v>
      </c>
    </row>
    <row r="10" spans="1:8" s="34" customFormat="1" ht="19.5" customHeight="1">
      <c r="A10" s="32"/>
      <c r="B10" s="74"/>
      <c r="C10" s="73"/>
      <c r="D10" s="98" t="s">
        <v>27</v>
      </c>
      <c r="E10" s="98"/>
      <c r="F10" s="33">
        <f>SUM(F8:F9)</f>
        <v>918</v>
      </c>
      <c r="G10" s="33">
        <f>SUM(G8:G9)</f>
        <v>0</v>
      </c>
      <c r="H10" s="33">
        <f>SUM(H8:H9)</f>
        <v>9</v>
      </c>
    </row>
    <row r="11" spans="1:8" ht="15">
      <c r="A11" s="28"/>
      <c r="B11" s="28" t="s">
        <v>39</v>
      </c>
      <c r="C11" s="35"/>
      <c r="D11" s="35"/>
      <c r="E11" s="28"/>
      <c r="F11" s="29"/>
      <c r="G11" s="29"/>
      <c r="H11" s="29"/>
    </row>
    <row r="12" spans="1:8" ht="15">
      <c r="A12" s="28">
        <v>1</v>
      </c>
      <c r="B12" s="28" t="s">
        <v>55</v>
      </c>
      <c r="C12" s="35"/>
      <c r="D12" s="35"/>
      <c r="E12" s="28"/>
      <c r="F12" s="29"/>
      <c r="G12" s="29"/>
      <c r="H12" s="29"/>
    </row>
    <row r="13" spans="1:8" ht="15">
      <c r="A13" s="36"/>
      <c r="B13" s="13" t="s">
        <v>56</v>
      </c>
      <c r="C13" s="32" t="s">
        <v>57</v>
      </c>
      <c r="D13" s="32" t="s">
        <v>58</v>
      </c>
      <c r="E13" s="74" t="s">
        <v>59</v>
      </c>
      <c r="F13" s="75">
        <v>96</v>
      </c>
      <c r="G13" s="73">
        <v>0</v>
      </c>
      <c r="H13" s="73">
        <v>2</v>
      </c>
    </row>
    <row r="14" spans="1:8" ht="15">
      <c r="A14" s="36"/>
      <c r="B14" s="13" t="s">
        <v>60</v>
      </c>
      <c r="C14" s="32" t="s">
        <v>57</v>
      </c>
      <c r="D14" s="32" t="s">
        <v>58</v>
      </c>
      <c r="E14" s="74" t="s">
        <v>61</v>
      </c>
      <c r="F14" s="75">
        <v>45</v>
      </c>
      <c r="G14" s="73">
        <v>0</v>
      </c>
      <c r="H14" s="73">
        <v>0</v>
      </c>
    </row>
    <row r="15" spans="1:8" ht="15">
      <c r="A15" s="36"/>
      <c r="B15" s="13" t="s">
        <v>62</v>
      </c>
      <c r="C15" s="32" t="s">
        <v>57</v>
      </c>
      <c r="D15" s="32" t="s">
        <v>63</v>
      </c>
      <c r="E15" s="74" t="s">
        <v>64</v>
      </c>
      <c r="F15" s="75">
        <v>230</v>
      </c>
      <c r="G15" s="73">
        <v>0</v>
      </c>
      <c r="H15" s="73">
        <v>2</v>
      </c>
    </row>
    <row r="16" spans="1:8" ht="18">
      <c r="A16" s="36"/>
      <c r="B16" s="37" t="s">
        <v>65</v>
      </c>
      <c r="C16" s="74"/>
      <c r="D16" s="73"/>
      <c r="E16" s="74"/>
      <c r="F16" s="38"/>
      <c r="G16" s="74"/>
      <c r="H16" s="73"/>
    </row>
    <row r="17" spans="1:9" ht="30">
      <c r="A17" s="36"/>
      <c r="B17" s="13" t="s">
        <v>66</v>
      </c>
      <c r="C17" s="73" t="s">
        <v>51</v>
      </c>
      <c r="D17" s="73" t="s">
        <v>67</v>
      </c>
      <c r="E17" s="74" t="s">
        <v>68</v>
      </c>
      <c r="F17" s="75">
        <v>95</v>
      </c>
      <c r="G17" s="73">
        <v>0</v>
      </c>
      <c r="H17" s="73">
        <v>5</v>
      </c>
    </row>
    <row r="18" spans="1:9" ht="15">
      <c r="A18" s="36"/>
      <c r="B18" s="13"/>
      <c r="C18" s="73" t="s">
        <v>51</v>
      </c>
      <c r="D18" s="73" t="s">
        <v>67</v>
      </c>
      <c r="E18" s="74" t="s">
        <v>69</v>
      </c>
      <c r="F18" s="75">
        <v>210</v>
      </c>
      <c r="G18" s="73">
        <v>0</v>
      </c>
      <c r="H18" s="73">
        <v>6</v>
      </c>
    </row>
    <row r="19" spans="1:9" ht="18">
      <c r="A19" s="36"/>
      <c r="B19" s="37" t="s">
        <v>70</v>
      </c>
      <c r="C19" s="74"/>
      <c r="D19" s="73"/>
      <c r="E19" s="74"/>
      <c r="F19" s="38"/>
      <c r="G19" s="74"/>
      <c r="H19" s="73"/>
    </row>
    <row r="20" spans="1:9" ht="30">
      <c r="A20" s="36"/>
      <c r="B20" s="39" t="s">
        <v>71</v>
      </c>
      <c r="C20" s="74" t="s">
        <v>70</v>
      </c>
      <c r="D20" s="73" t="s">
        <v>72</v>
      </c>
      <c r="E20" s="74" t="s">
        <v>73</v>
      </c>
      <c r="F20" s="38">
        <v>11620</v>
      </c>
      <c r="G20" s="74">
        <v>2</v>
      </c>
      <c r="H20" s="73">
        <v>118</v>
      </c>
    </row>
    <row r="21" spans="1:9" ht="23.25" customHeight="1">
      <c r="A21" s="36"/>
      <c r="B21" s="39"/>
      <c r="C21" s="74"/>
      <c r="D21" s="98" t="s">
        <v>33</v>
      </c>
      <c r="E21" s="98"/>
      <c r="F21" s="40">
        <f>SUM(F13:F20)</f>
        <v>12296</v>
      </c>
      <c r="G21" s="40">
        <f>SUM(G13:G20)</f>
        <v>2</v>
      </c>
      <c r="H21" s="40">
        <f>SUM(H13:H20)</f>
        <v>133</v>
      </c>
    </row>
    <row r="22" spans="1:9" ht="18">
      <c r="A22" s="36">
        <v>2</v>
      </c>
      <c r="B22" s="41" t="s">
        <v>74</v>
      </c>
      <c r="C22" s="73"/>
      <c r="D22" s="73"/>
      <c r="E22" s="74"/>
      <c r="F22" s="42"/>
      <c r="G22" s="43"/>
      <c r="H22" s="43"/>
    </row>
    <row r="23" spans="1:9" ht="30">
      <c r="A23" s="36"/>
      <c r="B23" s="13" t="s">
        <v>75</v>
      </c>
      <c r="C23" s="74" t="s">
        <v>74</v>
      </c>
      <c r="D23" s="73" t="s">
        <v>76</v>
      </c>
      <c r="E23" s="74" t="s">
        <v>77</v>
      </c>
      <c r="F23" s="75">
        <v>103</v>
      </c>
      <c r="G23" s="73">
        <v>1</v>
      </c>
      <c r="H23" s="73">
        <v>7</v>
      </c>
    </row>
    <row r="24" spans="1:9" ht="30">
      <c r="A24" s="36"/>
      <c r="B24" s="13" t="s">
        <v>78</v>
      </c>
      <c r="C24" s="74" t="s">
        <v>74</v>
      </c>
      <c r="D24" s="73" t="s">
        <v>76</v>
      </c>
      <c r="E24" s="74" t="s">
        <v>79</v>
      </c>
      <c r="F24" s="75">
        <v>60</v>
      </c>
      <c r="G24" s="73">
        <v>0</v>
      </c>
      <c r="H24" s="73">
        <v>10</v>
      </c>
    </row>
    <row r="25" spans="1:9" ht="18">
      <c r="A25" s="36"/>
      <c r="B25" s="37" t="s">
        <v>70</v>
      </c>
      <c r="C25" s="74"/>
      <c r="D25" s="73"/>
      <c r="E25" s="74"/>
      <c r="F25" s="75"/>
      <c r="G25" s="73"/>
      <c r="H25" s="73"/>
    </row>
    <row r="26" spans="1:9" ht="30">
      <c r="A26" s="36"/>
      <c r="B26" s="74" t="s">
        <v>75</v>
      </c>
      <c r="C26" s="74" t="s">
        <v>70</v>
      </c>
      <c r="D26" s="74" t="s">
        <v>80</v>
      </c>
      <c r="E26" s="74" t="s">
        <v>81</v>
      </c>
      <c r="F26" s="75">
        <v>320</v>
      </c>
      <c r="G26" s="73">
        <v>5</v>
      </c>
      <c r="H26" s="73">
        <v>5</v>
      </c>
    </row>
    <row r="27" spans="1:9" ht="25.5" customHeight="1">
      <c r="A27" s="36"/>
      <c r="B27" s="93"/>
      <c r="C27" s="73"/>
      <c r="D27" s="98" t="s">
        <v>82</v>
      </c>
      <c r="E27" s="98"/>
      <c r="F27" s="44">
        <f>SUM(F23:F26)</f>
        <v>483</v>
      </c>
      <c r="G27" s="44">
        <f>SUM(G23:G26)</f>
        <v>6</v>
      </c>
      <c r="H27" s="44">
        <f>SUM(H23:H26)</f>
        <v>22</v>
      </c>
    </row>
    <row r="28" spans="1:9" s="45" customFormat="1" ht="26.25" customHeight="1">
      <c r="A28" s="36"/>
      <c r="B28" s="93"/>
      <c r="C28" s="36"/>
      <c r="D28" s="91" t="s">
        <v>83</v>
      </c>
      <c r="E28" s="91"/>
      <c r="F28" s="33">
        <f>SUM(F10+F21+F27)</f>
        <v>13697</v>
      </c>
      <c r="G28" s="33">
        <f>SUM(G10+G21+G27)</f>
        <v>8</v>
      </c>
      <c r="H28" s="33">
        <f>SUM(H10+H21+H27)</f>
        <v>164</v>
      </c>
    </row>
    <row r="29" spans="1:9" ht="34.5" customHeight="1">
      <c r="A29" s="89" t="s">
        <v>84</v>
      </c>
      <c r="B29" s="89"/>
      <c r="C29" s="89"/>
      <c r="D29" s="89"/>
      <c r="E29" s="89"/>
      <c r="F29" s="89"/>
      <c r="G29" s="89"/>
      <c r="H29" s="89"/>
      <c r="I29" s="89"/>
    </row>
    <row r="30" spans="1:9" ht="34.5" customHeight="1">
      <c r="A30" s="76" t="s">
        <v>2</v>
      </c>
      <c r="B30" s="76" t="s">
        <v>3</v>
      </c>
      <c r="C30" s="76" t="s">
        <v>41</v>
      </c>
      <c r="D30" s="76" t="s">
        <v>42</v>
      </c>
      <c r="E30" s="76" t="s">
        <v>43</v>
      </c>
      <c r="F30" s="97" t="s">
        <v>85</v>
      </c>
      <c r="G30" s="97"/>
      <c r="H30" s="97"/>
      <c r="I30" s="76" t="s">
        <v>86</v>
      </c>
    </row>
    <row r="31" spans="1:9" ht="24.95" customHeight="1">
      <c r="A31" s="27"/>
      <c r="B31" s="27"/>
      <c r="C31" s="27"/>
      <c r="D31" s="27"/>
      <c r="E31" s="27"/>
      <c r="F31" s="76" t="s">
        <v>45</v>
      </c>
      <c r="G31" s="76" t="s">
        <v>46</v>
      </c>
      <c r="H31" s="76" t="s">
        <v>47</v>
      </c>
      <c r="I31" s="46"/>
    </row>
    <row r="32" spans="1:9" ht="24.95" customHeight="1">
      <c r="A32" s="92">
        <v>1</v>
      </c>
      <c r="B32" s="93" t="s">
        <v>10</v>
      </c>
      <c r="C32" s="92" t="s">
        <v>87</v>
      </c>
      <c r="D32" s="92" t="s">
        <v>88</v>
      </c>
      <c r="E32" s="93" t="s">
        <v>89</v>
      </c>
      <c r="F32" s="96">
        <v>123</v>
      </c>
      <c r="G32" s="92" t="s">
        <v>30</v>
      </c>
      <c r="H32" s="93">
        <v>2</v>
      </c>
      <c r="I32" s="95" t="s">
        <v>90</v>
      </c>
    </row>
    <row r="33" spans="1:9" ht="24.95" customHeight="1">
      <c r="A33" s="92"/>
      <c r="B33" s="93"/>
      <c r="C33" s="92"/>
      <c r="D33" s="92"/>
      <c r="E33" s="93"/>
      <c r="F33" s="96"/>
      <c r="G33" s="92"/>
      <c r="H33" s="93"/>
      <c r="I33" s="95"/>
    </row>
    <row r="34" spans="1:9" ht="24.95" customHeight="1">
      <c r="A34" s="92"/>
      <c r="B34" s="93"/>
      <c r="C34" s="92"/>
      <c r="D34" s="92"/>
      <c r="E34" s="93"/>
      <c r="F34" s="96"/>
      <c r="G34" s="92"/>
      <c r="H34" s="93"/>
      <c r="I34" s="95"/>
    </row>
    <row r="35" spans="1:9" ht="24.95" customHeight="1">
      <c r="A35" s="35"/>
      <c r="B35" s="73"/>
      <c r="C35" s="91" t="s">
        <v>11</v>
      </c>
      <c r="D35" s="91"/>
      <c r="E35" s="91"/>
      <c r="F35" s="33">
        <f>SUM(F32:F34)</f>
        <v>123</v>
      </c>
      <c r="G35" s="33" t="s">
        <v>30</v>
      </c>
      <c r="H35" s="47">
        <v>2</v>
      </c>
      <c r="I35" s="35"/>
    </row>
    <row r="39" spans="1:9" ht="15.75">
      <c r="E39" s="90" t="s">
        <v>180</v>
      </c>
      <c r="F39" s="90"/>
      <c r="G39" s="90"/>
      <c r="H39" s="90"/>
    </row>
    <row r="40" spans="1:9" ht="15.75">
      <c r="D40" s="90" t="s">
        <v>181</v>
      </c>
      <c r="E40" s="90"/>
      <c r="F40" s="90"/>
      <c r="G40" s="90"/>
      <c r="H40" s="90"/>
      <c r="I40" s="90"/>
    </row>
  </sheetData>
  <mergeCells count="24">
    <mergeCell ref="A1:H1"/>
    <mergeCell ref="A29:I29"/>
    <mergeCell ref="G32:G34"/>
    <mergeCell ref="H32:H34"/>
    <mergeCell ref="I32:I34"/>
    <mergeCell ref="F32:F34"/>
    <mergeCell ref="F30:H30"/>
    <mergeCell ref="A2:H2"/>
    <mergeCell ref="A3:H3"/>
    <mergeCell ref="F4:H4"/>
    <mergeCell ref="B8:B9"/>
    <mergeCell ref="D10:E10"/>
    <mergeCell ref="D21:E21"/>
    <mergeCell ref="B27:B28"/>
    <mergeCell ref="D27:E27"/>
    <mergeCell ref="D28:E28"/>
    <mergeCell ref="E39:H39"/>
    <mergeCell ref="D40:I40"/>
    <mergeCell ref="C35:E35"/>
    <mergeCell ref="A32:A34"/>
    <mergeCell ref="B32:B34"/>
    <mergeCell ref="C32:C34"/>
    <mergeCell ref="D32:D34"/>
    <mergeCell ref="E32:E3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N1"/>
    </sheetView>
  </sheetViews>
  <sheetFormatPr defaultRowHeight="15"/>
  <cols>
    <col min="1" max="1" width="5.5703125" customWidth="1"/>
    <col min="2" max="2" width="35" customWidth="1"/>
    <col min="3" max="4" width="7.7109375" customWidth="1"/>
    <col min="5" max="5" width="6.5703125" customWidth="1"/>
    <col min="6" max="6" width="10" bestFit="1" customWidth="1"/>
    <col min="7" max="7" width="5.5703125" bestFit="1" customWidth="1"/>
    <col min="8" max="8" width="7" bestFit="1" customWidth="1"/>
    <col min="9" max="9" width="4.5703125" bestFit="1" customWidth="1"/>
    <col min="10" max="10" width="7.7109375" customWidth="1"/>
    <col min="11" max="11" width="9.5703125" customWidth="1"/>
    <col min="12" max="12" width="8" bestFit="1" customWidth="1"/>
    <col min="13" max="13" width="10.28515625" customWidth="1"/>
    <col min="14" max="14" width="4.5703125" bestFit="1" customWidth="1"/>
  </cols>
  <sheetData>
    <row r="1" spans="1:14" ht="24" customHeight="1">
      <c r="A1" s="88" t="s">
        <v>174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7" customHeight="1">
      <c r="A2" s="88" t="s">
        <v>120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4.95" customHeight="1">
      <c r="A3" s="99" t="s">
        <v>91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2" customFormat="1" ht="105" customHeight="1">
      <c r="A4" s="1" t="s">
        <v>92</v>
      </c>
      <c r="B4" s="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121</v>
      </c>
      <c r="K4" s="11" t="s">
        <v>122</v>
      </c>
      <c r="L4" s="11" t="s">
        <v>123</v>
      </c>
      <c r="M4" s="66" t="s">
        <v>124</v>
      </c>
      <c r="N4" s="11" t="s">
        <v>24</v>
      </c>
    </row>
    <row r="5" spans="1:14" s="12" customFormat="1" ht="24.95" customHeight="1">
      <c r="A5" s="74"/>
      <c r="B5" s="18" t="s">
        <v>125</v>
      </c>
      <c r="C5" s="74">
        <v>5</v>
      </c>
      <c r="D5" s="74">
        <v>18</v>
      </c>
      <c r="E5" s="74">
        <v>67</v>
      </c>
      <c r="F5" s="74">
        <v>900464</v>
      </c>
      <c r="G5" s="74">
        <v>303</v>
      </c>
      <c r="H5" s="74">
        <v>8127</v>
      </c>
      <c r="I5" s="74">
        <v>6</v>
      </c>
      <c r="J5" s="74">
        <v>5</v>
      </c>
      <c r="K5" s="74">
        <v>1</v>
      </c>
      <c r="L5" s="74">
        <v>22</v>
      </c>
      <c r="M5" s="74">
        <v>27</v>
      </c>
      <c r="N5" s="74">
        <v>3</v>
      </c>
    </row>
    <row r="6" spans="1:14" s="17" customFormat="1" ht="24.95" customHeight="1">
      <c r="A6" s="16"/>
      <c r="B6" s="21" t="s">
        <v>27</v>
      </c>
      <c r="C6" s="76">
        <v>5</v>
      </c>
      <c r="D6" s="76">
        <v>18</v>
      </c>
      <c r="E6" s="76">
        <v>67</v>
      </c>
      <c r="F6" s="76">
        <v>900464</v>
      </c>
      <c r="G6" s="76">
        <v>303</v>
      </c>
      <c r="H6" s="76">
        <v>8127</v>
      </c>
      <c r="I6" s="76">
        <v>6</v>
      </c>
      <c r="J6" s="76">
        <v>5</v>
      </c>
      <c r="K6" s="76">
        <v>1</v>
      </c>
      <c r="L6" s="76">
        <v>22</v>
      </c>
      <c r="M6" s="76">
        <v>27</v>
      </c>
      <c r="N6" s="76">
        <v>3</v>
      </c>
    </row>
    <row r="7" spans="1:14" s="12" customFormat="1" ht="24.95" customHeight="1">
      <c r="A7" s="74"/>
      <c r="B7" s="18" t="s">
        <v>28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s="12" customFormat="1" ht="24.95" customHeight="1">
      <c r="A8" s="74"/>
      <c r="B8" s="13" t="s">
        <v>126</v>
      </c>
      <c r="C8" s="74"/>
      <c r="D8" s="74"/>
      <c r="E8" s="74"/>
      <c r="F8" s="74">
        <v>230</v>
      </c>
      <c r="G8" s="74"/>
      <c r="H8" s="74">
        <v>1</v>
      </c>
      <c r="I8" s="74"/>
      <c r="J8" s="74"/>
      <c r="K8" s="74"/>
      <c r="L8" s="74"/>
      <c r="M8" s="74"/>
      <c r="N8" s="74"/>
    </row>
    <row r="9" spans="1:14" s="12" customFormat="1" ht="24.95" customHeight="1">
      <c r="A9" s="74"/>
      <c r="B9" s="13" t="s">
        <v>127</v>
      </c>
      <c r="C9" s="74"/>
      <c r="D9" s="74"/>
      <c r="E9" s="74"/>
      <c r="F9" s="74">
        <v>289</v>
      </c>
      <c r="G9" s="74"/>
      <c r="H9" s="20">
        <v>6</v>
      </c>
      <c r="I9" s="74"/>
      <c r="J9" s="74"/>
      <c r="K9" s="74"/>
      <c r="L9" s="74"/>
      <c r="M9" s="74"/>
      <c r="N9" s="74"/>
    </row>
    <row r="10" spans="1:14" s="12" customFormat="1" ht="24.95" customHeight="1">
      <c r="A10" s="74"/>
      <c r="B10" s="13" t="s">
        <v>128</v>
      </c>
      <c r="C10" s="74"/>
      <c r="D10" s="74"/>
      <c r="E10" s="74"/>
      <c r="F10" s="74">
        <v>394</v>
      </c>
      <c r="G10" s="74"/>
      <c r="H10" s="20">
        <v>7</v>
      </c>
      <c r="I10" s="74"/>
      <c r="J10" s="74"/>
      <c r="K10" s="74"/>
      <c r="L10" s="74"/>
      <c r="M10" s="74"/>
      <c r="N10" s="74"/>
    </row>
    <row r="11" spans="1:14" s="12" customFormat="1" ht="24.95" customHeight="1">
      <c r="A11" s="74"/>
      <c r="B11" s="13" t="s">
        <v>129</v>
      </c>
      <c r="C11" s="74"/>
      <c r="D11" s="74"/>
      <c r="E11" s="74"/>
      <c r="F11" s="74">
        <v>123</v>
      </c>
      <c r="G11" s="74"/>
      <c r="H11" s="20">
        <v>0</v>
      </c>
      <c r="I11" s="74"/>
      <c r="J11" s="74"/>
      <c r="K11" s="74"/>
      <c r="L11" s="74"/>
      <c r="M11" s="74"/>
      <c r="N11" s="74"/>
    </row>
    <row r="12" spans="1:14" s="12" customFormat="1" ht="24.95" customHeight="1">
      <c r="A12" s="74"/>
      <c r="B12" s="67" t="s">
        <v>130</v>
      </c>
      <c r="C12" s="74"/>
      <c r="D12" s="74"/>
      <c r="E12" s="74"/>
      <c r="F12" s="74">
        <v>1787</v>
      </c>
      <c r="G12" s="74"/>
      <c r="H12" s="20">
        <v>17</v>
      </c>
      <c r="I12" s="74"/>
      <c r="J12" s="74"/>
      <c r="K12" s="74"/>
      <c r="L12" s="74"/>
      <c r="M12" s="74"/>
      <c r="N12" s="74"/>
    </row>
    <row r="13" spans="1:14" s="23" customFormat="1" ht="20.100000000000001" customHeight="1">
      <c r="A13" s="59"/>
      <c r="B13" s="21" t="s">
        <v>33</v>
      </c>
      <c r="C13" s="76">
        <f>SUM(C8:C12)</f>
        <v>0</v>
      </c>
      <c r="D13" s="76">
        <f>SUM(D8:D10)</f>
        <v>0</v>
      </c>
      <c r="E13" s="76">
        <f>SUM(E8:E10)</f>
        <v>0</v>
      </c>
      <c r="F13" s="76">
        <f t="shared" ref="F13:N13" si="0">SUM(F8:F12)</f>
        <v>2823</v>
      </c>
      <c r="G13" s="76">
        <f t="shared" si="0"/>
        <v>0</v>
      </c>
      <c r="H13" s="76">
        <f t="shared" si="0"/>
        <v>31</v>
      </c>
      <c r="I13" s="76">
        <f t="shared" si="0"/>
        <v>0</v>
      </c>
      <c r="J13" s="76">
        <f t="shared" si="0"/>
        <v>0</v>
      </c>
      <c r="K13" s="76">
        <f t="shared" si="0"/>
        <v>0</v>
      </c>
      <c r="L13" s="76">
        <f>SUM(L8:L12)</f>
        <v>0</v>
      </c>
      <c r="M13" s="76">
        <f t="shared" si="0"/>
        <v>0</v>
      </c>
      <c r="N13" s="76">
        <f t="shared" si="0"/>
        <v>0</v>
      </c>
    </row>
    <row r="14" spans="1:14" s="23" customFormat="1" ht="20.100000000000001" customHeight="1">
      <c r="A14" s="68"/>
      <c r="B14" s="24" t="s">
        <v>34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23" customFormat="1" ht="24.95" customHeight="1">
      <c r="A15" s="68"/>
      <c r="B15" s="69" t="s">
        <v>131</v>
      </c>
      <c r="C15" s="25">
        <v>0</v>
      </c>
      <c r="D15" s="25">
        <v>0</v>
      </c>
      <c r="E15" s="25">
        <v>0</v>
      </c>
      <c r="F15" s="25">
        <v>483</v>
      </c>
      <c r="G15" s="25">
        <v>6</v>
      </c>
      <c r="H15" s="25">
        <v>22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s="23" customFormat="1" ht="24.95" customHeight="1">
      <c r="A16" s="68"/>
      <c r="B16" s="24" t="s">
        <v>132</v>
      </c>
      <c r="C16" s="25">
        <v>0</v>
      </c>
      <c r="D16" s="25">
        <v>0</v>
      </c>
      <c r="E16" s="25">
        <v>0</v>
      </c>
      <c r="F16" s="25">
        <v>330</v>
      </c>
      <c r="G16" s="25">
        <v>0</v>
      </c>
      <c r="H16" s="25">
        <v>4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s="23" customFormat="1" ht="24.95" customHeight="1">
      <c r="A17" s="68"/>
      <c r="B17" s="24" t="s">
        <v>133</v>
      </c>
      <c r="C17" s="25">
        <v>0</v>
      </c>
      <c r="D17" s="25">
        <v>0</v>
      </c>
      <c r="E17" s="25">
        <v>0</v>
      </c>
      <c r="F17" s="25">
        <v>117</v>
      </c>
      <c r="G17" s="25">
        <v>0</v>
      </c>
      <c r="H17" s="25">
        <v>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s="23" customFormat="1" ht="24.95" customHeight="1">
      <c r="A18" s="59"/>
      <c r="B18" s="21" t="s">
        <v>82</v>
      </c>
      <c r="C18" s="76">
        <v>0</v>
      </c>
      <c r="D18" s="76">
        <v>0</v>
      </c>
      <c r="E18" s="76">
        <v>0</v>
      </c>
      <c r="F18" s="76">
        <f>SUM(F15:F17)</f>
        <v>930</v>
      </c>
      <c r="G18" s="76">
        <f>SUM(G15:G17)</f>
        <v>6</v>
      </c>
      <c r="H18" s="76">
        <f>SUM(H15:H17)</f>
        <v>27</v>
      </c>
      <c r="I18" s="76">
        <f>SUM(I15:I17)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s="23" customFormat="1" ht="29.25" customHeight="1">
      <c r="A19" s="59"/>
      <c r="B19" s="21" t="s">
        <v>112</v>
      </c>
      <c r="C19" s="76">
        <f t="shared" ref="C19:N19" si="1">C5-C13</f>
        <v>5</v>
      </c>
      <c r="D19" s="76">
        <f t="shared" si="1"/>
        <v>18</v>
      </c>
      <c r="E19" s="76">
        <f t="shared" si="1"/>
        <v>67</v>
      </c>
      <c r="F19" s="76">
        <f>F6-F13+F18</f>
        <v>898571</v>
      </c>
      <c r="G19" s="76">
        <f>G6-G13+G18</f>
        <v>309</v>
      </c>
      <c r="H19" s="76">
        <f>H6-H13+H18</f>
        <v>8123</v>
      </c>
      <c r="I19" s="76">
        <f t="shared" si="1"/>
        <v>6</v>
      </c>
      <c r="J19" s="76">
        <f t="shared" si="1"/>
        <v>5</v>
      </c>
      <c r="K19" s="76">
        <f t="shared" si="1"/>
        <v>1</v>
      </c>
      <c r="L19" s="76">
        <f>L5-L13</f>
        <v>22</v>
      </c>
      <c r="M19" s="76">
        <f t="shared" si="1"/>
        <v>27</v>
      </c>
      <c r="N19" s="76">
        <f t="shared" si="1"/>
        <v>3</v>
      </c>
    </row>
    <row r="21" spans="1:14" ht="18.75">
      <c r="A21" s="57"/>
    </row>
    <row r="24" spans="1:14" ht="15.75">
      <c r="F24" s="82"/>
      <c r="G24" s="90" t="s">
        <v>182</v>
      </c>
      <c r="H24" s="90"/>
      <c r="I24" s="90"/>
      <c r="J24" s="90"/>
      <c r="K24" s="90"/>
      <c r="L24" s="90"/>
      <c r="M24" s="90"/>
      <c r="N24" s="90"/>
    </row>
    <row r="25" spans="1:14" ht="15.75">
      <c r="B25" s="81"/>
      <c r="C25" s="81"/>
      <c r="D25" s="81"/>
      <c r="E25" s="81"/>
      <c r="F25" s="83"/>
      <c r="G25" s="90" t="s">
        <v>183</v>
      </c>
      <c r="H25" s="90"/>
      <c r="I25" s="90"/>
      <c r="J25" s="90"/>
      <c r="K25" s="90"/>
      <c r="L25" s="90"/>
      <c r="M25" s="90"/>
      <c r="N25" s="90"/>
    </row>
  </sheetData>
  <mergeCells count="5">
    <mergeCell ref="G25:N25"/>
    <mergeCell ref="G24:N24"/>
    <mergeCell ref="A2:N2"/>
    <mergeCell ref="A3:N3"/>
    <mergeCell ref="A1:N1"/>
  </mergeCells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H1"/>
    </sheetView>
  </sheetViews>
  <sheetFormatPr defaultColWidth="9.140625" defaultRowHeight="24.95" customHeight="1"/>
  <cols>
    <col min="1" max="1" width="6" style="70" customWidth="1"/>
    <col min="2" max="2" width="35.140625" style="70" customWidth="1"/>
    <col min="3" max="3" width="17.28515625" style="70" customWidth="1"/>
    <col min="4" max="4" width="18.28515625" style="70" customWidth="1"/>
    <col min="5" max="5" width="21" style="70" customWidth="1"/>
    <col min="6" max="6" width="11.140625" style="70" customWidth="1"/>
    <col min="7" max="7" width="8.85546875" style="70" customWidth="1"/>
    <col min="8" max="8" width="10.85546875" style="70" customWidth="1"/>
    <col min="9" max="16384" width="9.140625" style="70"/>
  </cols>
  <sheetData>
    <row r="1" spans="1:8" ht="27" customHeight="1">
      <c r="A1" s="86" t="s">
        <v>174</v>
      </c>
      <c r="B1" s="86"/>
      <c r="C1" s="86"/>
      <c r="D1" s="86"/>
      <c r="E1" s="86"/>
      <c r="F1" s="86"/>
      <c r="G1" s="86"/>
      <c r="H1" s="86"/>
    </row>
    <row r="2" spans="1:8" ht="24.95" customHeight="1">
      <c r="A2" s="86" t="s">
        <v>185</v>
      </c>
      <c r="B2" s="86"/>
      <c r="C2" s="86"/>
      <c r="D2" s="86"/>
      <c r="E2" s="86"/>
      <c r="F2" s="86"/>
      <c r="G2" s="86"/>
      <c r="H2" s="86"/>
    </row>
    <row r="3" spans="1:8" ht="24.95" customHeight="1">
      <c r="A3" s="71"/>
      <c r="B3" s="71"/>
      <c r="C3" s="89"/>
      <c r="D3" s="89"/>
      <c r="E3" s="89"/>
      <c r="F3" s="71"/>
      <c r="G3" s="71"/>
      <c r="H3" s="71"/>
    </row>
    <row r="4" spans="1:8" s="72" customFormat="1" ht="35.25" customHeight="1">
      <c r="A4" s="76" t="s">
        <v>2</v>
      </c>
      <c r="B4" s="76" t="s">
        <v>3</v>
      </c>
      <c r="C4" s="76" t="s">
        <v>41</v>
      </c>
      <c r="D4" s="76" t="s">
        <v>42</v>
      </c>
      <c r="E4" s="76" t="s">
        <v>43</v>
      </c>
      <c r="F4" s="100" t="s">
        <v>44</v>
      </c>
      <c r="G4" s="101"/>
      <c r="H4" s="102"/>
    </row>
    <row r="5" spans="1:8" s="72" customFormat="1" ht="24.95" customHeight="1">
      <c r="A5" s="76"/>
      <c r="B5" s="76"/>
      <c r="C5" s="76"/>
      <c r="D5" s="76"/>
      <c r="E5" s="76"/>
      <c r="F5" s="76" t="s">
        <v>45</v>
      </c>
      <c r="G5" s="76" t="s">
        <v>46</v>
      </c>
      <c r="H5" s="76" t="s">
        <v>47</v>
      </c>
    </row>
    <row r="6" spans="1:8" ht="45" customHeight="1">
      <c r="A6" s="30">
        <v>1</v>
      </c>
      <c r="B6" s="13" t="s">
        <v>134</v>
      </c>
      <c r="C6" s="64" t="s">
        <v>135</v>
      </c>
      <c r="D6" s="64" t="s">
        <v>136</v>
      </c>
      <c r="E6" s="64" t="s">
        <v>137</v>
      </c>
      <c r="F6" s="30">
        <v>230</v>
      </c>
      <c r="G6" s="30">
        <v>0</v>
      </c>
      <c r="H6" s="30">
        <v>1</v>
      </c>
    </row>
    <row r="7" spans="1:8" ht="41.25" customHeight="1">
      <c r="A7" s="30">
        <v>3</v>
      </c>
      <c r="B7" s="13" t="s">
        <v>138</v>
      </c>
      <c r="C7" s="64" t="s">
        <v>135</v>
      </c>
      <c r="D7" s="13" t="s">
        <v>139</v>
      </c>
      <c r="E7" s="13" t="s">
        <v>140</v>
      </c>
      <c r="F7" s="30">
        <v>288</v>
      </c>
      <c r="G7" s="30">
        <v>0</v>
      </c>
      <c r="H7" s="30">
        <v>1</v>
      </c>
    </row>
    <row r="8" spans="1:8" ht="41.25" customHeight="1">
      <c r="A8" s="30">
        <v>4</v>
      </c>
      <c r="B8" s="13" t="s">
        <v>138</v>
      </c>
      <c r="C8" s="64" t="s">
        <v>135</v>
      </c>
      <c r="D8" s="13" t="s">
        <v>139</v>
      </c>
      <c r="E8" s="13" t="s">
        <v>141</v>
      </c>
      <c r="F8" s="30">
        <v>1</v>
      </c>
      <c r="G8" s="30">
        <v>0</v>
      </c>
      <c r="H8" s="30">
        <v>1</v>
      </c>
    </row>
    <row r="9" spans="1:8" ht="45" customHeight="1">
      <c r="A9" s="30">
        <v>5</v>
      </c>
      <c r="B9" s="13" t="s">
        <v>142</v>
      </c>
      <c r="C9" s="64" t="s">
        <v>135</v>
      </c>
      <c r="D9" s="64" t="s">
        <v>136</v>
      </c>
      <c r="E9" s="64" t="s">
        <v>143</v>
      </c>
      <c r="F9" s="30">
        <v>0</v>
      </c>
      <c r="G9" s="30">
        <v>0</v>
      </c>
      <c r="H9" s="30">
        <v>4</v>
      </c>
    </row>
    <row r="10" spans="1:8" ht="41.25" customHeight="1">
      <c r="A10" s="30">
        <v>6</v>
      </c>
      <c r="B10" s="13" t="s">
        <v>144</v>
      </c>
      <c r="C10" s="64" t="s">
        <v>135</v>
      </c>
      <c r="D10" s="64" t="s">
        <v>136</v>
      </c>
      <c r="E10" s="13" t="s">
        <v>145</v>
      </c>
      <c r="F10" s="30">
        <v>248</v>
      </c>
      <c r="G10" s="30">
        <v>0</v>
      </c>
      <c r="H10" s="30">
        <v>5</v>
      </c>
    </row>
    <row r="11" spans="1:8" ht="41.25" customHeight="1">
      <c r="A11" s="30">
        <v>7</v>
      </c>
      <c r="B11" s="13" t="s">
        <v>144</v>
      </c>
      <c r="C11" s="64" t="s">
        <v>135</v>
      </c>
      <c r="D11" s="64" t="s">
        <v>136</v>
      </c>
      <c r="E11" s="13" t="s">
        <v>146</v>
      </c>
      <c r="F11" s="30">
        <v>128</v>
      </c>
      <c r="G11" s="30">
        <v>0</v>
      </c>
      <c r="H11" s="30">
        <v>1</v>
      </c>
    </row>
    <row r="12" spans="1:8" ht="41.25" customHeight="1">
      <c r="A12" s="30">
        <v>8</v>
      </c>
      <c r="B12" s="13" t="s">
        <v>144</v>
      </c>
      <c r="C12" s="64" t="s">
        <v>147</v>
      </c>
      <c r="D12" s="13" t="s">
        <v>148</v>
      </c>
      <c r="E12" s="13" t="s">
        <v>149</v>
      </c>
      <c r="F12" s="30">
        <v>16</v>
      </c>
      <c r="G12" s="30">
        <v>0</v>
      </c>
      <c r="H12" s="30">
        <v>0</v>
      </c>
    </row>
    <row r="13" spans="1:8" ht="41.25" customHeight="1">
      <c r="A13" s="30">
        <v>9</v>
      </c>
      <c r="B13" s="13" t="s">
        <v>144</v>
      </c>
      <c r="C13" s="64" t="s">
        <v>150</v>
      </c>
      <c r="D13" s="13" t="s">
        <v>151</v>
      </c>
      <c r="E13" s="13" t="s">
        <v>152</v>
      </c>
      <c r="F13" s="30">
        <v>2</v>
      </c>
      <c r="G13" s="30">
        <v>0</v>
      </c>
      <c r="H13" s="30">
        <v>0</v>
      </c>
    </row>
    <row r="14" spans="1:8" ht="41.25" customHeight="1">
      <c r="A14" s="30">
        <v>10</v>
      </c>
      <c r="B14" s="13" t="s">
        <v>144</v>
      </c>
      <c r="C14" s="64" t="s">
        <v>150</v>
      </c>
      <c r="D14" s="13" t="s">
        <v>151</v>
      </c>
      <c r="E14" s="13" t="s">
        <v>153</v>
      </c>
      <c r="F14" s="30">
        <v>0</v>
      </c>
      <c r="G14" s="30">
        <v>0</v>
      </c>
      <c r="H14" s="30">
        <v>1</v>
      </c>
    </row>
    <row r="15" spans="1:8" ht="41.25" customHeight="1">
      <c r="A15" s="30">
        <v>11</v>
      </c>
      <c r="B15" s="13" t="s">
        <v>154</v>
      </c>
      <c r="C15" s="64" t="s">
        <v>155</v>
      </c>
      <c r="D15" s="13" t="s">
        <v>156</v>
      </c>
      <c r="E15" s="13" t="s">
        <v>157</v>
      </c>
      <c r="F15" s="30">
        <v>36</v>
      </c>
      <c r="G15" s="30">
        <v>0</v>
      </c>
      <c r="H15" s="30">
        <v>0</v>
      </c>
    </row>
    <row r="16" spans="1:8" ht="46.5" customHeight="1">
      <c r="A16" s="30">
        <v>12</v>
      </c>
      <c r="B16" s="13" t="s">
        <v>158</v>
      </c>
      <c r="C16" s="64" t="s">
        <v>155</v>
      </c>
      <c r="D16" s="13" t="s">
        <v>159</v>
      </c>
      <c r="E16" s="13" t="s">
        <v>160</v>
      </c>
      <c r="F16" s="30">
        <v>87</v>
      </c>
      <c r="G16" s="30">
        <v>0</v>
      </c>
      <c r="H16" s="30">
        <v>0</v>
      </c>
    </row>
    <row r="17" spans="1:8" ht="41.25" customHeight="1">
      <c r="A17" s="30">
        <v>13</v>
      </c>
      <c r="B17" s="13" t="s">
        <v>161</v>
      </c>
      <c r="C17" s="64" t="s">
        <v>155</v>
      </c>
      <c r="D17" s="13" t="s">
        <v>162</v>
      </c>
      <c r="E17" s="13" t="s">
        <v>163</v>
      </c>
      <c r="F17" s="30">
        <v>26</v>
      </c>
      <c r="G17" s="30">
        <v>0</v>
      </c>
      <c r="H17" s="30">
        <v>2</v>
      </c>
    </row>
    <row r="18" spans="1:8" ht="51" customHeight="1">
      <c r="A18" s="30">
        <v>14</v>
      </c>
      <c r="B18" s="13" t="s">
        <v>161</v>
      </c>
      <c r="C18" s="64" t="s">
        <v>155</v>
      </c>
      <c r="D18" s="13" t="s">
        <v>159</v>
      </c>
      <c r="E18" s="13" t="s">
        <v>164</v>
      </c>
      <c r="F18" s="30">
        <v>26</v>
      </c>
      <c r="G18" s="30">
        <v>0</v>
      </c>
      <c r="H18" s="30">
        <v>0</v>
      </c>
    </row>
    <row r="19" spans="1:8" ht="51" customHeight="1">
      <c r="A19" s="30">
        <v>15</v>
      </c>
      <c r="B19" s="13" t="s">
        <v>161</v>
      </c>
      <c r="C19" s="64" t="s">
        <v>165</v>
      </c>
      <c r="D19" s="13" t="s">
        <v>166</v>
      </c>
      <c r="E19" s="13" t="s">
        <v>167</v>
      </c>
      <c r="F19" s="30">
        <v>1372</v>
      </c>
      <c r="G19" s="30">
        <v>0</v>
      </c>
      <c r="H19" s="30">
        <v>9</v>
      </c>
    </row>
    <row r="20" spans="1:8" ht="42" customHeight="1">
      <c r="A20" s="30">
        <v>16</v>
      </c>
      <c r="B20" s="13" t="s">
        <v>161</v>
      </c>
      <c r="C20" s="64" t="s">
        <v>165</v>
      </c>
      <c r="D20" s="13" t="s">
        <v>168</v>
      </c>
      <c r="E20" s="13" t="s">
        <v>169</v>
      </c>
      <c r="F20" s="30">
        <v>70</v>
      </c>
      <c r="G20" s="30">
        <v>0</v>
      </c>
      <c r="H20" s="30">
        <v>0</v>
      </c>
    </row>
    <row r="21" spans="1:8" ht="51" customHeight="1">
      <c r="A21" s="30">
        <v>17</v>
      </c>
      <c r="B21" s="13" t="s">
        <v>161</v>
      </c>
      <c r="C21" s="64" t="s">
        <v>165</v>
      </c>
      <c r="D21" s="13" t="s">
        <v>168</v>
      </c>
      <c r="E21" s="13" t="s">
        <v>170</v>
      </c>
      <c r="F21" s="30">
        <v>220</v>
      </c>
      <c r="G21" s="30">
        <v>0</v>
      </c>
      <c r="H21" s="30">
        <v>4</v>
      </c>
    </row>
    <row r="22" spans="1:8" ht="51" customHeight="1">
      <c r="A22" s="30">
        <v>18</v>
      </c>
      <c r="B22" s="13" t="s">
        <v>161</v>
      </c>
      <c r="C22" s="64" t="s">
        <v>165</v>
      </c>
      <c r="D22" s="13" t="s">
        <v>171</v>
      </c>
      <c r="E22" s="13" t="s">
        <v>172</v>
      </c>
      <c r="F22" s="30">
        <v>73</v>
      </c>
      <c r="G22" s="30">
        <v>0</v>
      </c>
      <c r="H22" s="30">
        <v>2</v>
      </c>
    </row>
    <row r="23" spans="1:8" s="72" customFormat="1" ht="24.95" customHeight="1">
      <c r="A23" s="36"/>
      <c r="B23" s="36"/>
      <c r="C23" s="103" t="s">
        <v>11</v>
      </c>
      <c r="D23" s="104"/>
      <c r="E23" s="105"/>
      <c r="F23" s="33">
        <f>SUM(F6:F22)</f>
        <v>2823</v>
      </c>
      <c r="G23" s="33" t="s">
        <v>30</v>
      </c>
      <c r="H23" s="47">
        <f>SUM(H6:H22)</f>
        <v>31</v>
      </c>
    </row>
    <row r="26" spans="1:8" ht="15.75">
      <c r="D26" s="90" t="s">
        <v>182</v>
      </c>
      <c r="E26" s="90"/>
      <c r="F26" s="90"/>
      <c r="G26" s="90"/>
      <c r="H26" s="90"/>
    </row>
    <row r="27" spans="1:8" ht="15.75">
      <c r="D27" s="90" t="s">
        <v>183</v>
      </c>
      <c r="E27" s="90"/>
      <c r="F27" s="90"/>
      <c r="G27" s="90"/>
      <c r="H27" s="90"/>
    </row>
  </sheetData>
  <mergeCells count="7">
    <mergeCell ref="A1:H1"/>
    <mergeCell ref="D27:H27"/>
    <mergeCell ref="D26:H26"/>
    <mergeCell ref="A2:H2"/>
    <mergeCell ref="C3:E3"/>
    <mergeCell ref="F4:H4"/>
    <mergeCell ref="C23:E23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sqref="A1:N1"/>
    </sheetView>
  </sheetViews>
  <sheetFormatPr defaultRowHeight="15"/>
  <cols>
    <col min="1" max="1" width="6" customWidth="1"/>
    <col min="2" max="2" width="38.7109375" customWidth="1"/>
    <col min="3" max="4" width="7.7109375" customWidth="1"/>
    <col min="5" max="5" width="4.5703125" bestFit="1" customWidth="1"/>
    <col min="6" max="6" width="10.140625" customWidth="1"/>
    <col min="7" max="7" width="5.5703125" bestFit="1" customWidth="1"/>
    <col min="8" max="8" width="7" bestFit="1" customWidth="1"/>
    <col min="9" max="9" width="4.5703125" bestFit="1" customWidth="1"/>
    <col min="10" max="10" width="8" bestFit="1" customWidth="1"/>
    <col min="11" max="13" width="7.7109375" customWidth="1"/>
    <col min="14" max="14" width="4.5703125" bestFit="1" customWidth="1"/>
  </cols>
  <sheetData>
    <row r="1" spans="1:14" ht="18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4.75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7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12" customFormat="1" ht="99.95" customHeight="1">
      <c r="A4" s="1" t="s">
        <v>92</v>
      </c>
      <c r="B4" s="1" t="s">
        <v>12</v>
      </c>
      <c r="C4" s="58" t="s">
        <v>13</v>
      </c>
      <c r="D4" s="58" t="s">
        <v>14</v>
      </c>
      <c r="E4" s="58" t="s">
        <v>15</v>
      </c>
      <c r="F4" s="58" t="s">
        <v>16</v>
      </c>
      <c r="G4" s="58" t="s">
        <v>17</v>
      </c>
      <c r="H4" s="58" t="s">
        <v>18</v>
      </c>
      <c r="I4" s="58" t="s">
        <v>19</v>
      </c>
      <c r="J4" s="58" t="s">
        <v>20</v>
      </c>
      <c r="K4" s="58" t="s">
        <v>21</v>
      </c>
      <c r="L4" s="58" t="s">
        <v>22</v>
      </c>
      <c r="M4" s="58" t="s">
        <v>23</v>
      </c>
      <c r="N4" s="58" t="s">
        <v>24</v>
      </c>
    </row>
    <row r="5" spans="1:14" s="12" customFormat="1" ht="38.25" customHeight="1">
      <c r="A5" s="14"/>
      <c r="B5" s="13" t="s">
        <v>108</v>
      </c>
      <c r="C5" s="14">
        <v>4</v>
      </c>
      <c r="D5" s="14">
        <v>14</v>
      </c>
      <c r="E5" s="14">
        <v>56</v>
      </c>
      <c r="F5" s="14">
        <v>764081</v>
      </c>
      <c r="G5" s="14">
        <v>228</v>
      </c>
      <c r="H5" s="14">
        <v>6253</v>
      </c>
      <c r="I5" s="14">
        <v>5</v>
      </c>
      <c r="J5" s="14">
        <v>4</v>
      </c>
      <c r="K5" s="14">
        <v>1</v>
      </c>
      <c r="L5" s="14">
        <v>20</v>
      </c>
      <c r="M5" s="14">
        <v>21</v>
      </c>
      <c r="N5" s="14">
        <v>2</v>
      </c>
    </row>
    <row r="6" spans="1:14" s="17" customFormat="1" ht="27.75" customHeight="1">
      <c r="A6" s="16"/>
      <c r="B6" s="21" t="s">
        <v>27</v>
      </c>
      <c r="C6" s="22">
        <v>4</v>
      </c>
      <c r="D6" s="22">
        <v>14</v>
      </c>
      <c r="E6" s="22">
        <v>56</v>
      </c>
      <c r="F6" s="22">
        <v>764081</v>
      </c>
      <c r="G6" s="22">
        <v>228</v>
      </c>
      <c r="H6" s="22">
        <v>6253</v>
      </c>
      <c r="I6" s="22">
        <v>5</v>
      </c>
      <c r="J6" s="22">
        <v>4</v>
      </c>
      <c r="K6" s="22">
        <v>1</v>
      </c>
      <c r="L6" s="22">
        <v>20</v>
      </c>
      <c r="M6" s="22">
        <v>21</v>
      </c>
      <c r="N6" s="22">
        <v>2</v>
      </c>
    </row>
    <row r="7" spans="1:14" s="12" customFormat="1" ht="27" customHeight="1">
      <c r="A7" s="14"/>
      <c r="B7" s="18" t="s">
        <v>28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2" customFormat="1" ht="27.75" customHeight="1">
      <c r="A8" s="14">
        <v>1</v>
      </c>
      <c r="B8" s="13" t="s">
        <v>109</v>
      </c>
      <c r="C8" s="14"/>
      <c r="D8" s="14"/>
      <c r="E8" s="14"/>
      <c r="F8" s="14">
        <v>702</v>
      </c>
      <c r="G8" s="14"/>
      <c r="H8" s="14">
        <v>5</v>
      </c>
      <c r="I8" s="14"/>
      <c r="J8" s="14"/>
      <c r="K8" s="14"/>
      <c r="L8" s="14"/>
      <c r="M8" s="14"/>
      <c r="N8" s="14"/>
    </row>
    <row r="9" spans="1:14" s="12" customFormat="1" ht="29.25" customHeight="1">
      <c r="A9" s="14">
        <v>2</v>
      </c>
      <c r="B9" s="13" t="s">
        <v>110</v>
      </c>
      <c r="C9" s="14"/>
      <c r="D9" s="14"/>
      <c r="E9" s="14"/>
      <c r="F9" s="14">
        <v>2</v>
      </c>
      <c r="G9" s="14"/>
      <c r="H9" s="20">
        <v>2</v>
      </c>
      <c r="I9" s="14"/>
      <c r="J9" s="14"/>
      <c r="K9" s="14"/>
      <c r="L9" s="14"/>
      <c r="M9" s="14"/>
      <c r="N9" s="14"/>
    </row>
    <row r="10" spans="1:14" s="23" customFormat="1" ht="24.95" customHeight="1">
      <c r="A10" s="59"/>
      <c r="B10" s="21" t="s">
        <v>111</v>
      </c>
      <c r="C10" s="22">
        <f t="shared" ref="C10:L10" si="0">SUM(C8:C9)</f>
        <v>0</v>
      </c>
      <c r="D10" s="22">
        <f t="shared" si="0"/>
        <v>0</v>
      </c>
      <c r="E10" s="22">
        <f t="shared" si="0"/>
        <v>0</v>
      </c>
      <c r="F10" s="22">
        <f t="shared" si="0"/>
        <v>704</v>
      </c>
      <c r="G10" s="22">
        <f t="shared" si="0"/>
        <v>0</v>
      </c>
      <c r="H10" s="22">
        <f t="shared" si="0"/>
        <v>7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v>0</v>
      </c>
      <c r="N10" s="22">
        <f>SUM(N8:N9)</f>
        <v>0</v>
      </c>
    </row>
    <row r="11" spans="1:14" s="23" customFormat="1" ht="24.95" customHeight="1">
      <c r="A11" s="59"/>
      <c r="B11" s="21" t="s">
        <v>112</v>
      </c>
      <c r="C11" s="22">
        <f t="shared" ref="C11:N11" si="1">C5-C10</f>
        <v>4</v>
      </c>
      <c r="D11" s="22">
        <f t="shared" si="1"/>
        <v>14</v>
      </c>
      <c r="E11" s="22">
        <f t="shared" si="1"/>
        <v>56</v>
      </c>
      <c r="F11" s="22">
        <f t="shared" si="1"/>
        <v>763377</v>
      </c>
      <c r="G11" s="22">
        <f t="shared" si="1"/>
        <v>228</v>
      </c>
      <c r="H11" s="22">
        <f t="shared" si="1"/>
        <v>6246</v>
      </c>
      <c r="I11" s="22">
        <f t="shared" si="1"/>
        <v>5</v>
      </c>
      <c r="J11" s="22">
        <f t="shared" si="1"/>
        <v>4</v>
      </c>
      <c r="K11" s="22">
        <f t="shared" si="1"/>
        <v>1</v>
      </c>
      <c r="L11" s="22">
        <f t="shared" si="1"/>
        <v>20</v>
      </c>
      <c r="M11" s="22">
        <f t="shared" si="1"/>
        <v>21</v>
      </c>
      <c r="N11" s="22">
        <f t="shared" si="1"/>
        <v>2</v>
      </c>
    </row>
    <row r="12" spans="1:14" ht="20.25" customHeight="1">
      <c r="A12" s="13"/>
      <c r="B12" s="13" t="s">
        <v>34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30" customHeight="1">
      <c r="A13" s="13"/>
      <c r="B13" s="13" t="s">
        <v>113</v>
      </c>
      <c r="C13" s="13"/>
      <c r="D13" s="13"/>
      <c r="E13" s="13"/>
      <c r="F13" s="13">
        <v>12296</v>
      </c>
      <c r="G13" s="14">
        <v>2</v>
      </c>
      <c r="H13" s="13">
        <v>133</v>
      </c>
      <c r="I13" s="13"/>
      <c r="J13" s="13"/>
      <c r="K13" s="13"/>
      <c r="L13" s="13"/>
      <c r="M13" s="13"/>
      <c r="N13" s="13"/>
    </row>
    <row r="14" spans="1:14" ht="24.75" customHeight="1">
      <c r="A14" s="13"/>
      <c r="B14" s="13" t="s">
        <v>114</v>
      </c>
      <c r="C14" s="13"/>
      <c r="D14" s="13"/>
      <c r="E14" s="13"/>
      <c r="F14" s="13">
        <v>167</v>
      </c>
      <c r="G14" s="14"/>
      <c r="H14" s="13">
        <v>1</v>
      </c>
      <c r="I14" s="13"/>
      <c r="J14" s="13"/>
      <c r="K14" s="13"/>
      <c r="L14" s="13"/>
      <c r="M14" s="13"/>
      <c r="N14" s="13"/>
    </row>
    <row r="15" spans="1:14" ht="23.25" customHeight="1">
      <c r="A15" s="13"/>
      <c r="B15" s="13" t="s">
        <v>115</v>
      </c>
      <c r="C15" s="13"/>
      <c r="D15" s="13"/>
      <c r="E15" s="13"/>
      <c r="F15" s="13">
        <v>123</v>
      </c>
      <c r="G15" s="14"/>
      <c r="H15" s="13"/>
      <c r="I15" s="13"/>
      <c r="J15" s="13"/>
      <c r="K15" s="13"/>
      <c r="L15" s="13"/>
      <c r="M15" s="13"/>
      <c r="N15" s="13"/>
    </row>
    <row r="16" spans="1:14" ht="27.75" customHeight="1">
      <c r="A16" s="13"/>
      <c r="B16" s="15" t="s">
        <v>116</v>
      </c>
      <c r="C16" s="18"/>
      <c r="D16" s="18"/>
      <c r="E16" s="18"/>
      <c r="F16" s="18">
        <f>SUM(F13:F15)</f>
        <v>12586</v>
      </c>
      <c r="G16" s="16">
        <f>SUM(G13:G15)</f>
        <v>2</v>
      </c>
      <c r="H16" s="18">
        <f>SUM(H13:H15)</f>
        <v>134</v>
      </c>
      <c r="I16" s="18"/>
      <c r="J16" s="18"/>
      <c r="K16" s="18"/>
      <c r="L16" s="18"/>
      <c r="M16" s="18"/>
      <c r="N16" s="18"/>
    </row>
    <row r="17" spans="1:14" ht="22.5" customHeight="1">
      <c r="A17" s="60"/>
      <c r="B17" s="21" t="s">
        <v>117</v>
      </c>
      <c r="C17" s="22">
        <f>C11+C16</f>
        <v>4</v>
      </c>
      <c r="D17" s="22">
        <f t="shared" ref="D17:N17" si="2">D11+D16</f>
        <v>14</v>
      </c>
      <c r="E17" s="22">
        <f t="shared" si="2"/>
        <v>56</v>
      </c>
      <c r="F17" s="22">
        <f t="shared" si="2"/>
        <v>775963</v>
      </c>
      <c r="G17" s="22">
        <f t="shared" si="2"/>
        <v>230</v>
      </c>
      <c r="H17" s="21">
        <f t="shared" si="2"/>
        <v>6380</v>
      </c>
      <c r="I17" s="22">
        <f t="shared" si="2"/>
        <v>5</v>
      </c>
      <c r="J17" s="22">
        <f t="shared" si="2"/>
        <v>4</v>
      </c>
      <c r="K17" s="22">
        <f t="shared" si="2"/>
        <v>1</v>
      </c>
      <c r="L17" s="22">
        <f t="shared" si="2"/>
        <v>20</v>
      </c>
      <c r="M17" s="22">
        <f t="shared" si="2"/>
        <v>21</v>
      </c>
      <c r="N17" s="22">
        <f t="shared" si="2"/>
        <v>2</v>
      </c>
    </row>
    <row r="19" spans="1:14" ht="88.5" customHeight="1"/>
    <row r="20" spans="1:14" ht="15.75">
      <c r="F20" s="90" t="s">
        <v>182</v>
      </c>
      <c r="G20" s="90"/>
      <c r="H20" s="90"/>
      <c r="I20" s="90"/>
      <c r="J20" s="90"/>
      <c r="K20" s="90"/>
      <c r="L20" s="90"/>
      <c r="M20" s="90"/>
    </row>
    <row r="21" spans="1:14" ht="15.75">
      <c r="F21" s="90" t="s">
        <v>183</v>
      </c>
      <c r="G21" s="90"/>
      <c r="H21" s="90"/>
      <c r="I21" s="90"/>
      <c r="J21" s="90"/>
      <c r="K21" s="90"/>
      <c r="L21" s="90"/>
      <c r="M21" s="90"/>
    </row>
  </sheetData>
  <mergeCells count="5">
    <mergeCell ref="F21:M21"/>
    <mergeCell ref="F20:M20"/>
    <mergeCell ref="A3:N3"/>
    <mergeCell ref="A2:N2"/>
    <mergeCell ref="A1:N1"/>
  </mergeCells>
  <pageMargins left="0.70866141732283472" right="0.70866141732283472" top="0.55118110236220474" bottom="0.55118110236220474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sqref="A1:H1"/>
    </sheetView>
  </sheetViews>
  <sheetFormatPr defaultRowHeight="15"/>
  <cols>
    <col min="2" max="2" width="20.140625" customWidth="1"/>
    <col min="3" max="3" width="15.7109375" bestFit="1" customWidth="1"/>
    <col min="4" max="4" width="20.85546875" bestFit="1" customWidth="1"/>
    <col min="5" max="5" width="15.7109375" bestFit="1" customWidth="1"/>
    <col min="6" max="8" width="10.7109375" customWidth="1"/>
  </cols>
  <sheetData>
    <row r="1" spans="1:14" ht="33.75">
      <c r="A1" s="107" t="s">
        <v>175</v>
      </c>
      <c r="B1" s="107"/>
      <c r="C1" s="107"/>
      <c r="D1" s="107"/>
      <c r="E1" s="107"/>
      <c r="F1" s="107"/>
      <c r="G1" s="107"/>
      <c r="H1" s="107"/>
      <c r="I1" s="61"/>
      <c r="J1" s="61"/>
      <c r="K1" s="61"/>
      <c r="L1" s="61"/>
      <c r="M1" s="61"/>
      <c r="N1" s="61"/>
    </row>
    <row r="2" spans="1:14" ht="36" customHeight="1">
      <c r="A2" s="86" t="s">
        <v>118</v>
      </c>
      <c r="B2" s="86"/>
      <c r="C2" s="86"/>
      <c r="D2" s="86"/>
      <c r="E2" s="86"/>
      <c r="F2" s="86"/>
      <c r="G2" s="86"/>
      <c r="H2" s="86"/>
    </row>
    <row r="3" spans="1:14" ht="39" customHeight="1">
      <c r="A3" s="27" t="s">
        <v>2</v>
      </c>
      <c r="B3" s="27" t="s">
        <v>3</v>
      </c>
      <c r="C3" s="27" t="s">
        <v>41</v>
      </c>
      <c r="D3" s="27" t="s">
        <v>42</v>
      </c>
      <c r="E3" s="27" t="s">
        <v>43</v>
      </c>
      <c r="F3" s="97" t="s">
        <v>44</v>
      </c>
      <c r="G3" s="97"/>
      <c r="H3" s="97"/>
    </row>
    <row r="4" spans="1:14" ht="22.5" customHeight="1">
      <c r="A4" s="27"/>
      <c r="B4" s="27"/>
      <c r="C4" s="27"/>
      <c r="D4" s="27"/>
      <c r="E4" s="27"/>
      <c r="F4" s="22" t="s">
        <v>45</v>
      </c>
      <c r="G4" s="22" t="s">
        <v>46</v>
      </c>
      <c r="H4" s="22" t="s">
        <v>47</v>
      </c>
    </row>
    <row r="5" spans="1:14" ht="42" customHeight="1">
      <c r="A5" s="30">
        <v>1</v>
      </c>
      <c r="B5" s="13" t="s">
        <v>109</v>
      </c>
      <c r="C5" s="62"/>
      <c r="D5" s="62"/>
      <c r="E5" s="63"/>
      <c r="F5" s="31">
        <v>702</v>
      </c>
      <c r="G5" s="30"/>
      <c r="H5" s="30">
        <v>5</v>
      </c>
    </row>
    <row r="6" spans="1:14" ht="42.75" customHeight="1">
      <c r="A6" s="30">
        <v>2</v>
      </c>
      <c r="B6" s="13" t="s">
        <v>110</v>
      </c>
      <c r="C6" s="62"/>
      <c r="D6" s="62"/>
      <c r="E6" s="63"/>
      <c r="F6" s="31">
        <v>2</v>
      </c>
      <c r="G6" s="30"/>
      <c r="H6" s="30">
        <v>2</v>
      </c>
    </row>
    <row r="7" spans="1:14" ht="25.5" customHeight="1">
      <c r="A7" s="30"/>
      <c r="B7" s="64"/>
      <c r="C7" s="62"/>
      <c r="D7" s="62"/>
      <c r="E7" s="63"/>
      <c r="F7" s="31"/>
      <c r="G7" s="30"/>
      <c r="H7" s="30"/>
    </row>
    <row r="8" spans="1:14" ht="27.75" customHeight="1">
      <c r="A8" s="30"/>
      <c r="B8" s="30"/>
      <c r="C8" s="103" t="s">
        <v>11</v>
      </c>
      <c r="D8" s="104"/>
      <c r="E8" s="105"/>
      <c r="F8" s="33">
        <f>SUM(F5:F7)</f>
        <v>704</v>
      </c>
      <c r="G8" s="65" t="s">
        <v>119</v>
      </c>
      <c r="H8" s="33">
        <f>SUM(H5:H7)</f>
        <v>7</v>
      </c>
    </row>
    <row r="12" spans="1:14" ht="15.75">
      <c r="D12" s="90" t="s">
        <v>182</v>
      </c>
      <c r="E12" s="90"/>
      <c r="F12" s="90"/>
      <c r="G12" s="90"/>
      <c r="H12" s="90"/>
    </row>
    <row r="13" spans="1:14" ht="15.75">
      <c r="D13" s="90" t="s">
        <v>183</v>
      </c>
      <c r="E13" s="90"/>
      <c r="F13" s="90"/>
      <c r="G13" s="90"/>
      <c r="H13" s="90"/>
    </row>
  </sheetData>
  <mergeCells count="6">
    <mergeCell ref="A1:H1"/>
    <mergeCell ref="D13:H13"/>
    <mergeCell ref="D12:H12"/>
    <mergeCell ref="A2:H2"/>
    <mergeCell ref="F3:H3"/>
    <mergeCell ref="C8:E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sqref="A1:N1"/>
    </sheetView>
  </sheetViews>
  <sheetFormatPr defaultRowHeight="15"/>
  <cols>
    <col min="1" max="1" width="6.7109375" customWidth="1"/>
    <col min="2" max="2" width="40.42578125" customWidth="1"/>
    <col min="3" max="4" width="4.5703125" bestFit="1" customWidth="1"/>
    <col min="5" max="5" width="7.7109375" customWidth="1"/>
    <col min="6" max="6" width="9.85546875" bestFit="1" customWidth="1"/>
    <col min="7" max="7" width="5.5703125" bestFit="1" customWidth="1"/>
    <col min="8" max="8" width="7" bestFit="1" customWidth="1"/>
    <col min="9" max="9" width="4.5703125" bestFit="1" customWidth="1"/>
    <col min="10" max="10" width="7.7109375" customWidth="1"/>
    <col min="11" max="11" width="14.28515625" customWidth="1"/>
    <col min="12" max="12" width="8" bestFit="1" customWidth="1"/>
    <col min="13" max="14" width="4.5703125" bestFit="1" customWidth="1"/>
  </cols>
  <sheetData>
    <row r="1" spans="1:16" ht="18">
      <c r="A1" s="88" t="s">
        <v>176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ht="18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6" ht="27" customHeight="1">
      <c r="A3" s="106" t="s">
        <v>91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s="12" customFormat="1" ht="104.25" customHeight="1">
      <c r="A4" s="48" t="s">
        <v>92</v>
      </c>
      <c r="B4" s="48" t="s">
        <v>12</v>
      </c>
      <c r="C4" s="49" t="s">
        <v>13</v>
      </c>
      <c r="D4" s="49" t="s">
        <v>14</v>
      </c>
      <c r="E4" s="49" t="s">
        <v>15</v>
      </c>
      <c r="F4" s="49" t="s">
        <v>16</v>
      </c>
      <c r="G4" s="49" t="s">
        <v>17</v>
      </c>
      <c r="H4" s="49" t="s">
        <v>18</v>
      </c>
      <c r="I4" s="49" t="s">
        <v>19</v>
      </c>
      <c r="J4" s="49" t="s">
        <v>20</v>
      </c>
      <c r="K4" s="49" t="s">
        <v>21</v>
      </c>
      <c r="L4" s="49" t="s">
        <v>22</v>
      </c>
      <c r="M4" s="49" t="s">
        <v>23</v>
      </c>
      <c r="N4" s="49" t="s">
        <v>24</v>
      </c>
    </row>
    <row r="5" spans="1:16" s="12" customFormat="1" ht="47.25" customHeight="1">
      <c r="A5" s="14"/>
      <c r="B5" s="13" t="s">
        <v>93</v>
      </c>
      <c r="C5" s="14">
        <v>3</v>
      </c>
      <c r="D5" s="14">
        <v>9</v>
      </c>
      <c r="E5" s="14">
        <v>46</v>
      </c>
      <c r="F5" s="14">
        <v>761039</v>
      </c>
      <c r="G5" s="14">
        <v>107</v>
      </c>
      <c r="H5" s="14">
        <v>7806</v>
      </c>
      <c r="I5" s="14">
        <v>4</v>
      </c>
      <c r="J5" s="14">
        <v>3</v>
      </c>
      <c r="K5" s="14" t="s">
        <v>94</v>
      </c>
      <c r="L5" s="14">
        <v>15</v>
      </c>
      <c r="M5" s="14">
        <v>7</v>
      </c>
      <c r="N5" s="14">
        <v>1</v>
      </c>
    </row>
    <row r="6" spans="1:16" s="12" customFormat="1" ht="33" customHeight="1">
      <c r="A6" s="14"/>
      <c r="B6" s="50" t="s">
        <v>27</v>
      </c>
      <c r="C6" s="51">
        <f>C5</f>
        <v>3</v>
      </c>
      <c r="D6" s="51">
        <f t="shared" ref="D6:N6" si="0">D5</f>
        <v>9</v>
      </c>
      <c r="E6" s="51">
        <f t="shared" si="0"/>
        <v>46</v>
      </c>
      <c r="F6" s="51">
        <f t="shared" si="0"/>
        <v>761039</v>
      </c>
      <c r="G6" s="51">
        <f t="shared" si="0"/>
        <v>107</v>
      </c>
      <c r="H6" s="51">
        <f t="shared" si="0"/>
        <v>7806</v>
      </c>
      <c r="I6" s="51">
        <f t="shared" si="0"/>
        <v>4</v>
      </c>
      <c r="J6" s="51">
        <f t="shared" si="0"/>
        <v>3</v>
      </c>
      <c r="K6" s="51">
        <v>2</v>
      </c>
      <c r="L6" s="51">
        <f t="shared" si="0"/>
        <v>15</v>
      </c>
      <c r="M6" s="51">
        <f t="shared" si="0"/>
        <v>7</v>
      </c>
      <c r="N6" s="51">
        <f t="shared" si="0"/>
        <v>1</v>
      </c>
    </row>
    <row r="7" spans="1:16" s="12" customFormat="1" ht="26.25" customHeight="1">
      <c r="A7" s="14"/>
      <c r="B7" s="18" t="s">
        <v>28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6" s="12" customFormat="1" ht="30" customHeight="1">
      <c r="A8" s="14"/>
      <c r="B8" s="13" t="s">
        <v>95</v>
      </c>
      <c r="C8" s="14"/>
      <c r="D8" s="14"/>
      <c r="E8" s="14"/>
      <c r="F8" s="14">
        <v>123</v>
      </c>
      <c r="G8" s="14"/>
      <c r="H8" s="14">
        <v>2</v>
      </c>
      <c r="I8" s="14"/>
      <c r="J8" s="14"/>
      <c r="K8" s="14"/>
      <c r="L8" s="14"/>
      <c r="M8" s="14"/>
      <c r="N8" s="14"/>
    </row>
    <row r="9" spans="1:16" s="23" customFormat="1" ht="30" customHeight="1">
      <c r="A9" s="51"/>
      <c r="B9" s="50" t="s">
        <v>33</v>
      </c>
      <c r="C9" s="51"/>
      <c r="D9" s="51"/>
      <c r="E9" s="51"/>
      <c r="F9" s="51">
        <v>123</v>
      </c>
      <c r="G9" s="51"/>
      <c r="H9" s="51">
        <v>2</v>
      </c>
      <c r="I9" s="51"/>
      <c r="J9" s="51"/>
      <c r="K9" s="51"/>
      <c r="L9" s="51"/>
      <c r="M9" s="51"/>
      <c r="N9" s="51"/>
    </row>
    <row r="10" spans="1:16" s="54" customFormat="1">
      <c r="A10" s="52"/>
      <c r="B10" s="53" t="s">
        <v>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54">
        <f>F6-F9+F12</f>
        <v>761834</v>
      </c>
    </row>
    <row r="11" spans="1:16" s="54" customFormat="1" ht="39.950000000000003" customHeight="1">
      <c r="A11" s="52"/>
      <c r="B11" s="55" t="s">
        <v>97</v>
      </c>
      <c r="C11" s="52">
        <v>0</v>
      </c>
      <c r="D11" s="52">
        <v>0</v>
      </c>
      <c r="E11" s="52">
        <v>0</v>
      </c>
      <c r="F11" s="52">
        <v>918</v>
      </c>
      <c r="G11" s="52">
        <v>0</v>
      </c>
      <c r="H11" s="52">
        <v>9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1:16" s="23" customFormat="1" ht="31.5" customHeight="1">
      <c r="A12" s="56"/>
      <c r="B12" s="50" t="s">
        <v>82</v>
      </c>
      <c r="C12" s="51">
        <v>0</v>
      </c>
      <c r="D12" s="51">
        <v>0</v>
      </c>
      <c r="E12" s="51">
        <v>0</v>
      </c>
      <c r="F12" s="51">
        <v>918</v>
      </c>
      <c r="G12" s="51">
        <v>0</v>
      </c>
      <c r="H12" s="51">
        <v>9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1:16" s="23" customFormat="1" ht="34.5" customHeight="1">
      <c r="A13" s="56"/>
      <c r="B13" s="50" t="s">
        <v>98</v>
      </c>
      <c r="C13" s="51">
        <f>C6-C9+C11</f>
        <v>3</v>
      </c>
      <c r="D13" s="51">
        <f t="shared" ref="D13:N13" si="1">D6-D9+D11</f>
        <v>9</v>
      </c>
      <c r="E13" s="51">
        <f t="shared" si="1"/>
        <v>46</v>
      </c>
      <c r="F13" s="51">
        <f t="shared" si="1"/>
        <v>761834</v>
      </c>
      <c r="G13" s="51">
        <f t="shared" si="1"/>
        <v>107</v>
      </c>
      <c r="H13" s="51">
        <f t="shared" si="1"/>
        <v>7813</v>
      </c>
      <c r="I13" s="51">
        <f t="shared" si="1"/>
        <v>4</v>
      </c>
      <c r="J13" s="51">
        <f t="shared" si="1"/>
        <v>3</v>
      </c>
      <c r="K13" s="51">
        <f t="shared" si="1"/>
        <v>2</v>
      </c>
      <c r="L13" s="51">
        <f t="shared" si="1"/>
        <v>15</v>
      </c>
      <c r="M13" s="51">
        <f t="shared" si="1"/>
        <v>7</v>
      </c>
      <c r="N13" s="51">
        <f t="shared" si="1"/>
        <v>1</v>
      </c>
    </row>
    <row r="15" spans="1:16" ht="42" customHeight="1">
      <c r="A15" s="57"/>
    </row>
    <row r="16" spans="1:16" ht="52.5" customHeight="1"/>
    <row r="17" spans="7:14" ht="15.75">
      <c r="G17" s="90" t="s">
        <v>182</v>
      </c>
      <c r="H17" s="90"/>
      <c r="I17" s="90"/>
      <c r="J17" s="90"/>
      <c r="K17" s="90"/>
      <c r="L17" s="90"/>
      <c r="M17" s="90"/>
      <c r="N17" s="90"/>
    </row>
    <row r="18" spans="7:14" ht="15.75">
      <c r="G18" s="90" t="s">
        <v>183</v>
      </c>
      <c r="H18" s="90"/>
      <c r="I18" s="90"/>
      <c r="J18" s="90"/>
      <c r="K18" s="90"/>
      <c r="L18" s="90"/>
      <c r="M18" s="90"/>
      <c r="N18" s="90"/>
    </row>
  </sheetData>
  <mergeCells count="5">
    <mergeCell ref="G18:N18"/>
    <mergeCell ref="G17:N17"/>
    <mergeCell ref="A3:N3"/>
    <mergeCell ref="A2:N2"/>
    <mergeCell ref="A1:N1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1"/>
    </sheetView>
  </sheetViews>
  <sheetFormatPr defaultRowHeight="15"/>
  <cols>
    <col min="2" max="2" width="16.140625" customWidth="1"/>
    <col min="3" max="3" width="14.7109375" customWidth="1"/>
    <col min="4" max="4" width="15.140625" customWidth="1"/>
    <col min="5" max="5" width="19" customWidth="1"/>
    <col min="9" max="9" width="23.5703125" customWidth="1"/>
  </cols>
  <sheetData>
    <row r="1" spans="1:9" ht="20.25" customHeight="1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20.25" customHeight="1">
      <c r="A2" s="88" t="s">
        <v>48</v>
      </c>
      <c r="B2" s="88"/>
      <c r="C2" s="88"/>
      <c r="D2" s="88"/>
      <c r="E2" s="88"/>
      <c r="F2" s="88"/>
      <c r="G2" s="88"/>
      <c r="H2" s="88"/>
      <c r="I2" s="88"/>
    </row>
    <row r="3" spans="1:9" ht="24" customHeight="1">
      <c r="A3" s="86" t="s">
        <v>99</v>
      </c>
      <c r="B3" s="86"/>
      <c r="C3" s="86"/>
      <c r="D3" s="86"/>
      <c r="E3" s="86"/>
      <c r="F3" s="86"/>
      <c r="G3" s="86"/>
      <c r="H3" s="86"/>
      <c r="I3" s="86"/>
    </row>
    <row r="4" spans="1:9" ht="45">
      <c r="A4" s="80" t="s">
        <v>2</v>
      </c>
      <c r="B4" s="80" t="s">
        <v>3</v>
      </c>
      <c r="C4" s="80" t="s">
        <v>41</v>
      </c>
      <c r="D4" s="80" t="s">
        <v>42</v>
      </c>
      <c r="E4" s="80" t="s">
        <v>43</v>
      </c>
      <c r="F4" s="97" t="s">
        <v>85</v>
      </c>
      <c r="G4" s="97"/>
      <c r="H4" s="97"/>
      <c r="I4" s="80" t="s">
        <v>86</v>
      </c>
    </row>
    <row r="5" spans="1:9">
      <c r="A5" s="27"/>
      <c r="B5" s="27"/>
      <c r="C5" s="27"/>
      <c r="D5" s="27"/>
      <c r="E5" s="27"/>
      <c r="F5" s="80" t="s">
        <v>45</v>
      </c>
      <c r="G5" s="80" t="s">
        <v>46</v>
      </c>
      <c r="H5" s="80" t="s">
        <v>47</v>
      </c>
      <c r="I5" s="46"/>
    </row>
    <row r="6" spans="1:9">
      <c r="A6" s="92">
        <v>1</v>
      </c>
      <c r="B6" s="93" t="s">
        <v>10</v>
      </c>
      <c r="C6" s="92" t="s">
        <v>87</v>
      </c>
      <c r="D6" s="92" t="s">
        <v>88</v>
      </c>
      <c r="E6" s="93" t="s">
        <v>89</v>
      </c>
      <c r="F6" s="96">
        <v>123</v>
      </c>
      <c r="G6" s="92" t="s">
        <v>30</v>
      </c>
      <c r="H6" s="93">
        <v>2</v>
      </c>
      <c r="I6" s="95" t="s">
        <v>90</v>
      </c>
    </row>
    <row r="7" spans="1:9">
      <c r="A7" s="92"/>
      <c r="B7" s="93"/>
      <c r="C7" s="92"/>
      <c r="D7" s="92"/>
      <c r="E7" s="93"/>
      <c r="F7" s="96"/>
      <c r="G7" s="92"/>
      <c r="H7" s="93"/>
      <c r="I7" s="95"/>
    </row>
    <row r="8" spans="1:9" ht="48" customHeight="1">
      <c r="A8" s="92"/>
      <c r="B8" s="93"/>
      <c r="C8" s="92"/>
      <c r="D8" s="92"/>
      <c r="E8" s="93"/>
      <c r="F8" s="96"/>
      <c r="G8" s="92"/>
      <c r="H8" s="93"/>
      <c r="I8" s="95"/>
    </row>
    <row r="9" spans="1:9" ht="22.5" customHeight="1">
      <c r="A9" s="35"/>
      <c r="B9" s="79"/>
      <c r="C9" s="91" t="s">
        <v>11</v>
      </c>
      <c r="D9" s="91"/>
      <c r="E9" s="91"/>
      <c r="F9" s="33">
        <f>SUM(F6:F8)</f>
        <v>123</v>
      </c>
      <c r="G9" s="33" t="s">
        <v>30</v>
      </c>
      <c r="H9" s="47">
        <v>2</v>
      </c>
      <c r="I9" s="35"/>
    </row>
    <row r="10" spans="1:9" ht="21" customHeight="1"/>
    <row r="11" spans="1:9" ht="18">
      <c r="A11" s="88" t="s">
        <v>48</v>
      </c>
      <c r="B11" s="88"/>
      <c r="C11" s="88"/>
      <c r="D11" s="88"/>
      <c r="E11" s="88"/>
      <c r="F11" s="88"/>
      <c r="G11" s="88"/>
      <c r="H11" s="88"/>
      <c r="I11" s="88"/>
    </row>
    <row r="12" spans="1:9" ht="29.25" customHeight="1">
      <c r="A12" s="89" t="s">
        <v>100</v>
      </c>
      <c r="B12" s="89"/>
      <c r="C12" s="89"/>
      <c r="D12" s="89"/>
      <c r="E12" s="89"/>
      <c r="F12" s="89"/>
      <c r="G12" s="89"/>
      <c r="H12" s="89"/>
      <c r="I12" s="89"/>
    </row>
    <row r="13" spans="1:9" ht="45">
      <c r="A13" s="22" t="s">
        <v>2</v>
      </c>
      <c r="B13" s="22" t="s">
        <v>3</v>
      </c>
      <c r="C13" s="22" t="s">
        <v>41</v>
      </c>
      <c r="D13" s="22" t="s">
        <v>42</v>
      </c>
      <c r="E13" s="22" t="s">
        <v>101</v>
      </c>
      <c r="F13" s="97" t="s">
        <v>102</v>
      </c>
      <c r="G13" s="97"/>
      <c r="H13" s="97"/>
      <c r="I13" s="22" t="s">
        <v>86</v>
      </c>
    </row>
    <row r="14" spans="1:9">
      <c r="A14" s="27"/>
      <c r="B14" s="27"/>
      <c r="C14" s="27"/>
      <c r="D14" s="27"/>
      <c r="E14" s="27"/>
      <c r="F14" s="22" t="s">
        <v>45</v>
      </c>
      <c r="G14" s="22" t="s">
        <v>46</v>
      </c>
      <c r="H14" s="22" t="s">
        <v>47</v>
      </c>
      <c r="I14" s="46"/>
    </row>
    <row r="15" spans="1:9">
      <c r="A15" s="92">
        <v>1</v>
      </c>
      <c r="B15" s="93" t="s">
        <v>7</v>
      </c>
      <c r="C15" s="92" t="s">
        <v>103</v>
      </c>
      <c r="D15" s="92" t="s">
        <v>104</v>
      </c>
      <c r="E15" s="93" t="s">
        <v>105</v>
      </c>
      <c r="F15" s="96">
        <v>918</v>
      </c>
      <c r="G15" s="92" t="s">
        <v>30</v>
      </c>
      <c r="H15" s="93">
        <v>9</v>
      </c>
      <c r="I15" s="95" t="s">
        <v>106</v>
      </c>
    </row>
    <row r="16" spans="1:9">
      <c r="A16" s="92"/>
      <c r="B16" s="93"/>
      <c r="C16" s="92"/>
      <c r="D16" s="92"/>
      <c r="E16" s="93"/>
      <c r="F16" s="96"/>
      <c r="G16" s="92"/>
      <c r="H16" s="93"/>
      <c r="I16" s="95"/>
    </row>
    <row r="17" spans="1:9" ht="71.25" customHeight="1">
      <c r="A17" s="92"/>
      <c r="B17" s="93"/>
      <c r="C17" s="92"/>
      <c r="D17" s="92"/>
      <c r="E17" s="93"/>
      <c r="F17" s="96"/>
      <c r="G17" s="92"/>
      <c r="H17" s="93"/>
      <c r="I17" s="95"/>
    </row>
    <row r="18" spans="1:9">
      <c r="A18" s="35"/>
      <c r="B18" s="30"/>
      <c r="C18" s="91" t="s">
        <v>11</v>
      </c>
      <c r="D18" s="91"/>
      <c r="E18" s="91"/>
      <c r="F18" s="33">
        <f>SUM(F15:F17)</f>
        <v>918</v>
      </c>
      <c r="G18" s="33" t="s">
        <v>30</v>
      </c>
      <c r="H18" s="47">
        <v>9</v>
      </c>
      <c r="I18" s="35"/>
    </row>
    <row r="19" spans="1:9" ht="52.5" customHeight="1"/>
    <row r="20" spans="1:9" ht="15.75">
      <c r="E20" s="90" t="s">
        <v>182</v>
      </c>
      <c r="F20" s="90"/>
      <c r="G20" s="90"/>
      <c r="H20" s="90"/>
      <c r="I20" s="90"/>
    </row>
    <row r="21" spans="1:9" ht="15.75">
      <c r="E21" s="90" t="s">
        <v>183</v>
      </c>
      <c r="F21" s="90"/>
      <c r="G21" s="90"/>
      <c r="H21" s="90"/>
      <c r="I21" s="90"/>
    </row>
    <row r="22" spans="1:9" ht="15.75">
      <c r="E22" s="84"/>
      <c r="F22" s="84"/>
      <c r="G22" s="84"/>
      <c r="H22" s="84"/>
      <c r="I22" s="84"/>
    </row>
  </sheetData>
  <mergeCells count="29">
    <mergeCell ref="A2:I2"/>
    <mergeCell ref="A3:I3"/>
    <mergeCell ref="I6:I8"/>
    <mergeCell ref="C9:E9"/>
    <mergeCell ref="F4:H4"/>
    <mergeCell ref="A6:A8"/>
    <mergeCell ref="B6:B8"/>
    <mergeCell ref="C6:C8"/>
    <mergeCell ref="D6:D8"/>
    <mergeCell ref="E6:E8"/>
    <mergeCell ref="F6:F8"/>
    <mergeCell ref="G6:G8"/>
    <mergeCell ref="H6:H8"/>
    <mergeCell ref="E21:I21"/>
    <mergeCell ref="E20:I20"/>
    <mergeCell ref="A1:I1"/>
    <mergeCell ref="A11:I11"/>
    <mergeCell ref="I15:I17"/>
    <mergeCell ref="C18:E18"/>
    <mergeCell ref="F13:H13"/>
    <mergeCell ref="A15:A17"/>
    <mergeCell ref="B15:B17"/>
    <mergeCell ref="C15:C17"/>
    <mergeCell ref="D15:D17"/>
    <mergeCell ref="E15:E17"/>
    <mergeCell ref="F15:F17"/>
    <mergeCell ref="G15:G17"/>
    <mergeCell ref="H15:H17"/>
    <mergeCell ref="A12:I12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A-5</vt:lpstr>
      <vt:lpstr>A-1 (A)</vt:lpstr>
      <vt:lpstr>A-1 (B)</vt:lpstr>
      <vt:lpstr>A-2 (A)</vt:lpstr>
      <vt:lpstr>A-2 (B)</vt:lpstr>
      <vt:lpstr>A-3 (A)</vt:lpstr>
      <vt:lpstr>A-3 (B)</vt:lpstr>
      <vt:lpstr>A-4(A)</vt:lpstr>
      <vt:lpstr>A-4(B)</vt:lpstr>
      <vt:lpstr>'A-1 (B)'!Print_Titles</vt:lpstr>
      <vt:lpstr>'A-2 (B)'!Print_Titles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TNEB</dc:creator>
  <cp:lastModifiedBy>HP</cp:lastModifiedBy>
  <cp:lastPrinted>2022-07-22T14:17:49Z</cp:lastPrinted>
  <dcterms:created xsi:type="dcterms:W3CDTF">2022-04-30T01:15:04Z</dcterms:created>
  <dcterms:modified xsi:type="dcterms:W3CDTF">2022-07-22T16:39:36Z</dcterms:modified>
</cp:coreProperties>
</file>