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A-I" sheetId="1" r:id="rId1"/>
    <sheet name="A-II (A)" sheetId="2" r:id="rId2"/>
    <sheet name="A-II (B)" sheetId="3" r:id="rId3"/>
    <sheet name="A-III (A)" sheetId="4" r:id="rId4"/>
    <sheet name="A-III (B)" sheetId="5" r:id="rId5"/>
  </sheets>
  <definedNames>
    <definedName name="_xlnm.Print_Titles" localSheetId="2">'A-II (B)'!$3:$4</definedName>
  </definedNames>
  <calcPr calcId="124519"/>
</workbook>
</file>

<file path=xl/calcChain.xml><?xml version="1.0" encoding="utf-8"?>
<calcChain xmlns="http://schemas.openxmlformats.org/spreadsheetml/2006/main">
  <c r="H7" i="5"/>
  <c r="F7"/>
  <c r="Q10" i="4"/>
  <c r="M10"/>
  <c r="L10"/>
  <c r="H10"/>
  <c r="E10"/>
  <c r="D10"/>
  <c r="T9"/>
  <c r="T10" s="1"/>
  <c r="S9"/>
  <c r="S10" s="1"/>
  <c r="R9"/>
  <c r="R10" s="1"/>
  <c r="Q9"/>
  <c r="P9"/>
  <c r="P10" s="1"/>
  <c r="O9"/>
  <c r="O10" s="1"/>
  <c r="N9"/>
  <c r="N10" s="1"/>
  <c r="M9"/>
  <c r="K9"/>
  <c r="K10" s="1"/>
  <c r="J9"/>
  <c r="J10" s="1"/>
  <c r="I9"/>
  <c r="I10" s="1"/>
  <c r="H9"/>
  <c r="G9"/>
  <c r="G10" s="1"/>
  <c r="F9"/>
  <c r="F10" s="1"/>
  <c r="E9"/>
  <c r="D9"/>
  <c r="C9"/>
  <c r="C10" s="1"/>
  <c r="H32" i="3"/>
  <c r="H31"/>
  <c r="G31"/>
  <c r="G32" s="1"/>
  <c r="F31"/>
  <c r="H17"/>
  <c r="G17"/>
  <c r="F17"/>
  <c r="F32" s="1"/>
  <c r="M11" i="2"/>
  <c r="E11"/>
  <c r="D11"/>
  <c r="O10"/>
  <c r="O11" s="1"/>
  <c r="N10"/>
  <c r="N11" s="1"/>
  <c r="L10"/>
  <c r="L11" s="1"/>
  <c r="K10"/>
  <c r="K11" s="1"/>
  <c r="J10"/>
  <c r="J11" s="1"/>
  <c r="I10"/>
  <c r="I11" s="1"/>
  <c r="H10"/>
  <c r="H11" s="1"/>
  <c r="G10"/>
  <c r="G11" s="1"/>
  <c r="F10"/>
  <c r="F11" s="1"/>
  <c r="D10"/>
  <c r="C10"/>
  <c r="C11" s="1"/>
  <c r="E7" i="1"/>
  <c r="D7"/>
  <c r="C7"/>
</calcChain>
</file>

<file path=xl/sharedStrings.xml><?xml version="1.0" encoding="utf-8"?>
<sst xmlns="http://schemas.openxmlformats.org/spreadsheetml/2006/main" count="146" uniqueCount="103">
  <si>
    <t>VILLUPURAM REGION</t>
  </si>
  <si>
    <t>Sl No</t>
  </si>
  <si>
    <t>Name of the circle</t>
  </si>
  <si>
    <t>Total No.of Service Connection (LT &amp; HT)</t>
  </si>
  <si>
    <t>No.of DTs</t>
  </si>
  <si>
    <t>No.of Sub- Station</t>
  </si>
  <si>
    <t>VILLUPURAM EDC</t>
  </si>
  <si>
    <t>CUDDALORE EDC</t>
  </si>
  <si>
    <t xml:space="preserve">GRAND TOTAL </t>
  </si>
  <si>
    <t>Sl No.</t>
  </si>
  <si>
    <t>Circle</t>
  </si>
  <si>
    <t>Division</t>
  </si>
  <si>
    <t>Sub division</t>
  </si>
  <si>
    <t>section</t>
  </si>
  <si>
    <t>LT Scs</t>
  </si>
  <si>
    <t>HT SCs</t>
  </si>
  <si>
    <t>No of DTs</t>
  </si>
  <si>
    <t>Stores</t>
  </si>
  <si>
    <t>Revenue Branch</t>
  </si>
  <si>
    <t>MRT &amp; Spl. Maint.</t>
  </si>
  <si>
    <t>110/11 KV SS</t>
  </si>
  <si>
    <t>33/11 KV SS</t>
  </si>
  <si>
    <t>230 KV SS</t>
  </si>
  <si>
    <t>110/22 KV SS</t>
  </si>
  <si>
    <t>Villupuram EDC  (Existing)</t>
  </si>
  <si>
    <t>SUB TOTAL (A)</t>
  </si>
  <si>
    <t>ADD :</t>
  </si>
  <si>
    <t>1. Tfd from Kallakurichi EDC</t>
  </si>
  <si>
    <t>2. Tfd from Thiruvannamalai EDC</t>
  </si>
  <si>
    <t>SUB TOTAL (B)</t>
  </si>
  <si>
    <t>GRAND TOTAL (A+B)</t>
  </si>
  <si>
    <t>Name of the Division</t>
  </si>
  <si>
    <t>Name of the Sub Division</t>
  </si>
  <si>
    <t>Name of the section</t>
  </si>
  <si>
    <t>No of Services Transferred</t>
  </si>
  <si>
    <t>LT</t>
  </si>
  <si>
    <t>HT</t>
  </si>
  <si>
    <t>DT</t>
  </si>
  <si>
    <t>KALLAKURICHI EDC</t>
  </si>
  <si>
    <t>Ulundurpet</t>
  </si>
  <si>
    <t>Thiruvenna
inallur</t>
  </si>
  <si>
    <t>T/T.V.Nallur</t>
  </si>
  <si>
    <t>R/T.V.Nallur</t>
  </si>
  <si>
    <t>RN/TVNallur</t>
  </si>
  <si>
    <t>Periyasevalai</t>
  </si>
  <si>
    <t>ARASUR</t>
  </si>
  <si>
    <t>Madapattu</t>
  </si>
  <si>
    <t>Anathur</t>
  </si>
  <si>
    <t>Thirukoilur</t>
  </si>
  <si>
    <t>Town Thirukovilur</t>
  </si>
  <si>
    <t>Sithalingamadam</t>
  </si>
  <si>
    <t>Aragand
anallur</t>
  </si>
  <si>
    <t>Aragandanallur</t>
  </si>
  <si>
    <t>Mugaiyur</t>
  </si>
  <si>
    <t>Kandachipuram</t>
  </si>
  <si>
    <t>Veerapondy</t>
  </si>
  <si>
    <t>SUB TOTAL</t>
  </si>
  <si>
    <t>T.V.MALAI 
EDC</t>
  </si>
  <si>
    <t>CHETPET</t>
  </si>
  <si>
    <t>Chetpet</t>
  </si>
  <si>
    <t>Town Chetpet</t>
  </si>
  <si>
    <t>Central Chetpet</t>
  </si>
  <si>
    <t xml:space="preserve">Malaiyur </t>
  </si>
  <si>
    <t>Madam</t>
  </si>
  <si>
    <t>East T.V.Malai</t>
  </si>
  <si>
    <t>Mangalam</t>
  </si>
  <si>
    <t>Vedhanthavadi</t>
  </si>
  <si>
    <t>Mansurabath</t>
  </si>
  <si>
    <t>Kilpennathur</t>
  </si>
  <si>
    <t>North Kilpennathur</t>
  </si>
  <si>
    <t>South Kilpennathur</t>
  </si>
  <si>
    <t>Meklur</t>
  </si>
  <si>
    <t>Rajathangal</t>
  </si>
  <si>
    <t>Avur</t>
  </si>
  <si>
    <t>Vandavasi</t>
  </si>
  <si>
    <t>Rural 
Vandavasi</t>
  </si>
  <si>
    <t>Nallur</t>
  </si>
  <si>
    <t>Thellar</t>
  </si>
  <si>
    <t>Town Thellar</t>
  </si>
  <si>
    <t>Rural Thellar</t>
  </si>
  <si>
    <t>Desur</t>
  </si>
  <si>
    <t>SUB TOTAL(B)</t>
  </si>
  <si>
    <t xml:space="preserve">GRAND TOTAL (A) + (B) </t>
  </si>
  <si>
    <t>110/22-11 KV SS</t>
  </si>
  <si>
    <t>110/33 KV SS</t>
  </si>
  <si>
    <t>110/33-11 KV SS</t>
  </si>
  <si>
    <t>110/33-22 KV SS</t>
  </si>
  <si>
    <t>110/33-33/11 KV SS</t>
  </si>
  <si>
    <t>CUDDALORE EDC  (Existing)</t>
  </si>
  <si>
    <t>LESS:</t>
  </si>
  <si>
    <t>1.Transferred to Kallakuruchi EDC</t>
  </si>
  <si>
    <t>GRAND TOTAL (A-B)</t>
  </si>
  <si>
    <t>TRANSFERRED FROM CUDDALORE EDC TO OTHER CIRCLE</t>
  </si>
  <si>
    <t>_</t>
  </si>
  <si>
    <t>-</t>
  </si>
  <si>
    <t>(S. BARATHI)
PERSONNEL OFFICER/ STAFF SANCTION (I/c)</t>
  </si>
  <si>
    <t>(S. BARATHI)</t>
  </si>
  <si>
    <t>PERSONNEL OFFICER/ STAFF SANCTION (I/c)</t>
  </si>
  <si>
    <t>TRANSFERRED FROM OTHER EDCs TO VILLUPURAM EDC</t>
  </si>
  <si>
    <t>ANNEXURE-III to (Per.) CMD TANGEDCO Proceedings No.44 (Adm. Branch), dated 22.07.2022</t>
  </si>
  <si>
    <t>ANNEXURE-I to (Per.) CMD TANGEDCO Proceedings No.44 (Adm. Branch), dated 22.07.2022</t>
  </si>
  <si>
    <t>ANNEXURE-II (B) to (Per.) CMD TANGEDCO Proceedings No.44 (Adm. Branch), dated 22.07.2022.</t>
  </si>
  <si>
    <t>ANNEXURE - II to (Per.) CMD TANGEDCO Proceedings No.44 (Adm. Branch), dated 22.07.2022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</si>
</sst>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u/>
      <sz val="14"/>
      <color theme="1"/>
      <name val="Tahoma"/>
      <family val="2"/>
    </font>
    <font>
      <b/>
      <sz val="22"/>
      <color theme="1"/>
      <name val="Tahoma"/>
      <family val="2"/>
    </font>
    <font>
      <sz val="20"/>
      <color theme="1"/>
      <name val="Tahoma"/>
      <family val="2"/>
    </font>
    <font>
      <sz val="20"/>
      <color theme="1"/>
      <name val="Calibri"/>
      <family val="2"/>
      <scheme val="minor"/>
    </font>
    <font>
      <sz val="22"/>
      <color theme="1"/>
      <name val="Tahoma"/>
      <family val="2"/>
    </font>
    <font>
      <b/>
      <sz val="14"/>
      <color theme="1"/>
      <name val="Tahoma"/>
      <family val="2"/>
    </font>
    <font>
      <sz val="13"/>
      <color theme="1"/>
      <name val="Tahoma"/>
      <family val="2"/>
    </font>
    <font>
      <sz val="13"/>
      <name val="Tahoma"/>
      <family val="2"/>
    </font>
    <font>
      <sz val="13"/>
      <name val="Calibri"/>
      <family val="2"/>
      <scheme val="minor"/>
    </font>
    <font>
      <b/>
      <sz val="13"/>
      <color theme="1"/>
      <name val="Tahoma"/>
      <family val="2"/>
    </font>
    <font>
      <b/>
      <sz val="13"/>
      <name val="Tahoma"/>
      <family val="2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14" fillId="0" borderId="0" xfId="0" applyFont="1"/>
    <xf numFmtId="0" fontId="16" fillId="0" borderId="0" xfId="0" applyFont="1"/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" fontId="17" fillId="0" borderId="1" xfId="0" applyNumberFormat="1" applyFont="1" applyBorder="1" applyAlignment="1">
      <alignment horizontal="right" vertical="center"/>
    </xf>
    <xf numFmtId="1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right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 textRotation="89"/>
    </xf>
    <xf numFmtId="0" fontId="17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A2" sqref="A2:E2"/>
    </sheetView>
  </sheetViews>
  <sheetFormatPr defaultRowHeight="30" customHeight="1"/>
  <cols>
    <col min="1" max="1" width="7.42578125" customWidth="1"/>
    <col min="2" max="2" width="35.5703125" customWidth="1"/>
    <col min="3" max="3" width="25.85546875" bestFit="1" customWidth="1"/>
    <col min="4" max="4" width="22.5703125" bestFit="1" customWidth="1"/>
    <col min="5" max="5" width="24.42578125" bestFit="1" customWidth="1"/>
  </cols>
  <sheetData>
    <row r="1" spans="1:5" ht="30" customHeight="1">
      <c r="A1" s="52" t="s">
        <v>99</v>
      </c>
      <c r="B1" s="52"/>
      <c r="C1" s="52"/>
      <c r="D1" s="52"/>
      <c r="E1" s="52"/>
    </row>
    <row r="2" spans="1:5" ht="30" customHeight="1">
      <c r="A2" s="51" t="s">
        <v>0</v>
      </c>
      <c r="B2" s="51"/>
      <c r="C2" s="51"/>
      <c r="D2" s="51"/>
      <c r="E2" s="51"/>
    </row>
    <row r="3" spans="1:5" ht="30" customHeight="1">
      <c r="A3" s="53"/>
      <c r="B3" s="53"/>
      <c r="C3" s="53"/>
      <c r="D3" s="53"/>
      <c r="E3" s="53"/>
    </row>
    <row r="4" spans="1:5" ht="117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s="4" customFormat="1" ht="43.5" customHeight="1">
      <c r="A5" s="2">
        <v>1</v>
      </c>
      <c r="B5" s="3" t="s">
        <v>6</v>
      </c>
      <c r="C5" s="2">
        <v>853836</v>
      </c>
      <c r="D5" s="2">
        <v>12090</v>
      </c>
      <c r="E5" s="2">
        <v>54</v>
      </c>
    </row>
    <row r="6" spans="1:5" s="4" customFormat="1" ht="43.5" customHeight="1">
      <c r="A6" s="2">
        <v>2</v>
      </c>
      <c r="B6" s="3" t="s">
        <v>7</v>
      </c>
      <c r="C6" s="2">
        <v>990826</v>
      </c>
      <c r="D6" s="2">
        <v>14788</v>
      </c>
      <c r="E6" s="2">
        <v>64</v>
      </c>
    </row>
    <row r="7" spans="1:5" ht="49.5" customHeight="1">
      <c r="A7" s="5"/>
      <c r="B7" s="6" t="s">
        <v>8</v>
      </c>
      <c r="C7" s="7">
        <f>SUM(C5:C6)</f>
        <v>1844662</v>
      </c>
      <c r="D7" s="7">
        <f>SUM(D5:D6)</f>
        <v>26878</v>
      </c>
      <c r="E7" s="7">
        <f>SUM(E5:E6)</f>
        <v>118</v>
      </c>
    </row>
    <row r="10" spans="1:5" ht="30" customHeight="1">
      <c r="C10" s="54" t="s">
        <v>95</v>
      </c>
      <c r="D10" s="55"/>
      <c r="E10" s="55"/>
    </row>
  </sheetData>
  <mergeCells count="4">
    <mergeCell ref="A2:E2"/>
    <mergeCell ref="A1:E1"/>
    <mergeCell ref="A3:E3"/>
    <mergeCell ref="C10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A2" sqref="A2:O2"/>
    </sheetView>
  </sheetViews>
  <sheetFormatPr defaultRowHeight="15"/>
  <cols>
    <col min="1" max="1" width="5.5703125" customWidth="1"/>
    <col min="2" max="2" width="37.28515625" customWidth="1"/>
    <col min="3" max="3" width="4.5703125" bestFit="1" customWidth="1"/>
    <col min="4" max="4" width="7.7109375" customWidth="1"/>
    <col min="5" max="5" width="4.5703125" bestFit="1" customWidth="1"/>
    <col min="6" max="6" width="11.42578125" bestFit="1" customWidth="1"/>
    <col min="7" max="7" width="4.5703125" bestFit="1" customWidth="1"/>
    <col min="8" max="8" width="9.7109375" customWidth="1"/>
    <col min="9" max="13" width="7.7109375" customWidth="1"/>
    <col min="14" max="14" width="4.5703125" bestFit="1" customWidth="1"/>
    <col min="15" max="15" width="8" bestFit="1" customWidth="1"/>
  </cols>
  <sheetData>
    <row r="1" spans="1:15">
      <c r="A1" s="52" t="s">
        <v>100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6.25" customHeight="1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7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s="10" customFormat="1" ht="105" customHeight="1">
      <c r="A4" s="8" t="s">
        <v>9</v>
      </c>
      <c r="B4" s="8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" t="s">
        <v>22</v>
      </c>
      <c r="O4" s="9" t="s">
        <v>23</v>
      </c>
    </row>
    <row r="5" spans="1:15" s="10" customFormat="1" ht="39.950000000000003" customHeight="1">
      <c r="A5" s="11"/>
      <c r="B5" s="12" t="s">
        <v>24</v>
      </c>
      <c r="C5" s="13">
        <v>4</v>
      </c>
      <c r="D5" s="13">
        <v>16</v>
      </c>
      <c r="E5" s="13">
        <v>83</v>
      </c>
      <c r="F5" s="13">
        <v>735897</v>
      </c>
      <c r="G5" s="13">
        <v>92</v>
      </c>
      <c r="H5" s="13">
        <v>10857</v>
      </c>
      <c r="I5" s="13">
        <v>6</v>
      </c>
      <c r="J5" s="13">
        <v>4</v>
      </c>
      <c r="K5" s="13">
        <v>2</v>
      </c>
      <c r="L5" s="13">
        <v>8</v>
      </c>
      <c r="M5" s="13">
        <v>30</v>
      </c>
      <c r="N5" s="13">
        <v>1</v>
      </c>
      <c r="O5" s="14">
        <v>12</v>
      </c>
    </row>
    <row r="6" spans="1:15" s="10" customFormat="1" ht="39.950000000000003" customHeight="1">
      <c r="A6" s="11"/>
      <c r="B6" s="15" t="s">
        <v>25</v>
      </c>
      <c r="C6" s="16">
        <v>4</v>
      </c>
      <c r="D6" s="16">
        <v>16</v>
      </c>
      <c r="E6" s="16">
        <v>83</v>
      </c>
      <c r="F6" s="16">
        <v>735897</v>
      </c>
      <c r="G6" s="16">
        <v>92</v>
      </c>
      <c r="H6" s="16">
        <v>10857</v>
      </c>
      <c r="I6" s="16">
        <v>6</v>
      </c>
      <c r="J6" s="16">
        <v>4</v>
      </c>
      <c r="K6" s="16">
        <v>2</v>
      </c>
      <c r="L6" s="16">
        <v>8</v>
      </c>
      <c r="M6" s="16">
        <v>30</v>
      </c>
      <c r="N6" s="16">
        <v>1</v>
      </c>
      <c r="O6" s="17">
        <v>12</v>
      </c>
    </row>
    <row r="7" spans="1:15" s="10" customFormat="1" ht="39.950000000000003" customHeight="1">
      <c r="A7" s="11"/>
      <c r="B7" s="18" t="s">
        <v>26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9"/>
    </row>
    <row r="8" spans="1:15" s="10" customFormat="1" ht="39.950000000000003" customHeight="1">
      <c r="A8" s="11"/>
      <c r="B8" s="20" t="s">
        <v>27</v>
      </c>
      <c r="C8" s="11">
        <v>0</v>
      </c>
      <c r="D8" s="11">
        <v>3</v>
      </c>
      <c r="E8" s="11">
        <v>11</v>
      </c>
      <c r="F8" s="21">
        <v>117437</v>
      </c>
      <c r="G8" s="11">
        <v>6</v>
      </c>
      <c r="H8" s="11">
        <v>1233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9">
        <v>3</v>
      </c>
    </row>
    <row r="9" spans="1:15" s="10" customFormat="1" ht="39.950000000000003" customHeight="1">
      <c r="A9" s="11"/>
      <c r="B9" s="20" t="s">
        <v>28</v>
      </c>
      <c r="C9" s="11">
        <v>0</v>
      </c>
      <c r="D9" s="11">
        <v>0</v>
      </c>
      <c r="E9" s="11">
        <v>0</v>
      </c>
      <c r="F9" s="21">
        <v>404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9">
        <v>0</v>
      </c>
    </row>
    <row r="10" spans="1:15" s="25" customFormat="1" ht="39.950000000000003" customHeight="1">
      <c r="A10" s="22"/>
      <c r="B10" s="23" t="s">
        <v>29</v>
      </c>
      <c r="C10" s="24">
        <f t="shared" ref="C10:L10" si="0">SUM(C8:C8)</f>
        <v>0</v>
      </c>
      <c r="D10" s="24">
        <f t="shared" si="0"/>
        <v>3</v>
      </c>
      <c r="E10" s="24">
        <v>11</v>
      </c>
      <c r="F10" s="24">
        <f>F8+F9</f>
        <v>117841</v>
      </c>
      <c r="G10" s="24">
        <f t="shared" si="0"/>
        <v>6</v>
      </c>
      <c r="H10" s="24">
        <f t="shared" si="0"/>
        <v>1233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v>0</v>
      </c>
      <c r="N10" s="24">
        <f>SUM(N8:N8)</f>
        <v>0</v>
      </c>
      <c r="O10" s="24">
        <f>SUM(O8:O8)</f>
        <v>3</v>
      </c>
    </row>
    <row r="11" spans="1:15" s="25" customFormat="1" ht="39.950000000000003" customHeight="1">
      <c r="A11" s="22"/>
      <c r="B11" s="23" t="s">
        <v>30</v>
      </c>
      <c r="C11" s="24">
        <f t="shared" ref="C11:O11" si="1">C5+C10</f>
        <v>4</v>
      </c>
      <c r="D11" s="24">
        <f t="shared" si="1"/>
        <v>19</v>
      </c>
      <c r="E11" s="24">
        <f t="shared" si="1"/>
        <v>94</v>
      </c>
      <c r="F11" s="24">
        <f t="shared" si="1"/>
        <v>853738</v>
      </c>
      <c r="G11" s="24">
        <f t="shared" si="1"/>
        <v>98</v>
      </c>
      <c r="H11" s="24">
        <f t="shared" si="1"/>
        <v>12090</v>
      </c>
      <c r="I11" s="24">
        <f t="shared" si="1"/>
        <v>6</v>
      </c>
      <c r="J11" s="24">
        <f t="shared" si="1"/>
        <v>4</v>
      </c>
      <c r="K11" s="24">
        <f t="shared" si="1"/>
        <v>2</v>
      </c>
      <c r="L11" s="24">
        <f t="shared" si="1"/>
        <v>8</v>
      </c>
      <c r="M11" s="24">
        <f t="shared" si="1"/>
        <v>30</v>
      </c>
      <c r="N11" s="24">
        <f t="shared" si="1"/>
        <v>1</v>
      </c>
      <c r="O11" s="24">
        <f t="shared" si="1"/>
        <v>15</v>
      </c>
    </row>
    <row r="13" spans="1:15" ht="18.75">
      <c r="A13" s="26"/>
    </row>
    <row r="14" spans="1:15" ht="15.75">
      <c r="I14" s="55" t="s">
        <v>96</v>
      </c>
      <c r="J14" s="55"/>
      <c r="K14" s="55"/>
      <c r="L14" s="55"/>
      <c r="M14" s="55"/>
      <c r="N14" s="55"/>
      <c r="O14" s="55"/>
    </row>
    <row r="15" spans="1:15" ht="15.75">
      <c r="I15" s="55" t="s">
        <v>97</v>
      </c>
      <c r="J15" s="55"/>
      <c r="K15" s="55"/>
      <c r="L15" s="55"/>
      <c r="M15" s="55"/>
      <c r="N15" s="55"/>
      <c r="O15" s="55"/>
    </row>
  </sheetData>
  <mergeCells count="5">
    <mergeCell ref="A2:O2"/>
    <mergeCell ref="A3:O3"/>
    <mergeCell ref="A1:O1"/>
    <mergeCell ref="I14:O14"/>
    <mergeCell ref="I15:O15"/>
  </mergeCells>
  <pageMargins left="0.7" right="0.7" top="0.75" bottom="0.7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A2" sqref="A2:H2"/>
    </sheetView>
  </sheetViews>
  <sheetFormatPr defaultColWidth="9.140625" defaultRowHeight="15.75"/>
  <cols>
    <col min="1" max="1" width="7.85546875" style="27" customWidth="1"/>
    <col min="2" max="2" width="12.5703125" style="27" customWidth="1"/>
    <col min="3" max="3" width="12.42578125" style="27" customWidth="1"/>
    <col min="4" max="4" width="15.42578125" style="27" customWidth="1"/>
    <col min="5" max="5" width="36.140625" style="27" customWidth="1"/>
    <col min="6" max="6" width="12.140625" style="27" customWidth="1"/>
    <col min="7" max="7" width="11.28515625" style="27" customWidth="1"/>
    <col min="8" max="8" width="15.5703125" style="27" customWidth="1"/>
    <col min="9" max="16384" width="9.140625" style="27"/>
  </cols>
  <sheetData>
    <row r="1" spans="1:8">
      <c r="A1" s="51" t="s">
        <v>101</v>
      </c>
      <c r="B1" s="51"/>
      <c r="C1" s="51"/>
      <c r="D1" s="51"/>
      <c r="E1" s="51"/>
      <c r="F1" s="51"/>
      <c r="G1" s="51"/>
      <c r="H1" s="51"/>
    </row>
    <row r="2" spans="1:8">
      <c r="A2" s="51" t="s">
        <v>98</v>
      </c>
      <c r="B2" s="51"/>
      <c r="C2" s="51"/>
      <c r="D2" s="51"/>
      <c r="E2" s="51"/>
      <c r="F2" s="51"/>
      <c r="G2" s="51"/>
      <c r="H2" s="51"/>
    </row>
    <row r="3" spans="1:8" ht="50.1" customHeight="1">
      <c r="A3" s="28" t="s">
        <v>1</v>
      </c>
      <c r="B3" s="28" t="s">
        <v>2</v>
      </c>
      <c r="C3" s="28" t="s">
        <v>31</v>
      </c>
      <c r="D3" s="28" t="s">
        <v>32</v>
      </c>
      <c r="E3" s="28" t="s">
        <v>33</v>
      </c>
      <c r="F3" s="63" t="s">
        <v>34</v>
      </c>
      <c r="G3" s="63"/>
      <c r="H3" s="63"/>
    </row>
    <row r="4" spans="1:8">
      <c r="A4" s="28"/>
      <c r="B4" s="28"/>
      <c r="C4" s="28"/>
      <c r="D4" s="28"/>
      <c r="E4" s="28"/>
      <c r="F4" s="29" t="s">
        <v>35</v>
      </c>
      <c r="G4" s="29" t="s">
        <v>36</v>
      </c>
      <c r="H4" s="29" t="s">
        <v>37</v>
      </c>
    </row>
    <row r="5" spans="1:8" ht="30" customHeight="1">
      <c r="A5" s="30">
        <v>1</v>
      </c>
      <c r="B5" s="59" t="s">
        <v>38</v>
      </c>
      <c r="C5" s="60" t="s">
        <v>39</v>
      </c>
      <c r="D5" s="64" t="s">
        <v>40</v>
      </c>
      <c r="E5" s="36" t="s">
        <v>41</v>
      </c>
      <c r="F5" s="31">
        <v>11795</v>
      </c>
      <c r="G5" s="30"/>
      <c r="H5" s="32">
        <v>139</v>
      </c>
    </row>
    <row r="6" spans="1:8" ht="30" customHeight="1">
      <c r="A6" s="30">
        <v>2</v>
      </c>
      <c r="B6" s="59"/>
      <c r="C6" s="60"/>
      <c r="D6" s="64"/>
      <c r="E6" s="36" t="s">
        <v>42</v>
      </c>
      <c r="F6" s="31">
        <v>7288</v>
      </c>
      <c r="G6" s="30"/>
      <c r="H6" s="32">
        <v>99</v>
      </c>
    </row>
    <row r="7" spans="1:8" ht="30" customHeight="1">
      <c r="A7" s="30">
        <v>3</v>
      </c>
      <c r="B7" s="59"/>
      <c r="C7" s="60"/>
      <c r="D7" s="64"/>
      <c r="E7" s="36" t="s">
        <v>43</v>
      </c>
      <c r="F7" s="31">
        <v>6424</v>
      </c>
      <c r="G7" s="30"/>
      <c r="H7" s="32">
        <v>87</v>
      </c>
    </row>
    <row r="8" spans="1:8" ht="30" customHeight="1">
      <c r="A8" s="30">
        <v>4</v>
      </c>
      <c r="B8" s="59"/>
      <c r="C8" s="60"/>
      <c r="D8" s="64"/>
      <c r="E8" s="36" t="s">
        <v>44</v>
      </c>
      <c r="F8" s="31">
        <v>5759</v>
      </c>
      <c r="G8" s="30">
        <v>1</v>
      </c>
      <c r="H8" s="32">
        <v>54</v>
      </c>
    </row>
    <row r="9" spans="1:8" ht="30" customHeight="1">
      <c r="A9" s="30"/>
      <c r="B9" s="59"/>
      <c r="C9" s="60"/>
      <c r="D9" s="65" t="s">
        <v>45</v>
      </c>
      <c r="E9" s="36" t="s">
        <v>46</v>
      </c>
      <c r="F9" s="31">
        <v>2602</v>
      </c>
      <c r="G9" s="30"/>
      <c r="H9" s="32">
        <v>27</v>
      </c>
    </row>
    <row r="10" spans="1:8" ht="30" customHeight="1">
      <c r="A10" s="30">
        <v>5</v>
      </c>
      <c r="B10" s="59"/>
      <c r="C10" s="60"/>
      <c r="D10" s="65"/>
      <c r="E10" s="36" t="s">
        <v>45</v>
      </c>
      <c r="F10" s="31">
        <v>7811</v>
      </c>
      <c r="G10" s="30">
        <v>2</v>
      </c>
      <c r="H10" s="32">
        <v>117</v>
      </c>
    </row>
    <row r="11" spans="1:8" ht="30" customHeight="1">
      <c r="A11" s="30">
        <v>6</v>
      </c>
      <c r="B11" s="59"/>
      <c r="C11" s="60"/>
      <c r="D11" s="65"/>
      <c r="E11" s="36" t="s">
        <v>47</v>
      </c>
      <c r="F11" s="31">
        <v>4444</v>
      </c>
      <c r="G11" s="30"/>
      <c r="H11" s="32">
        <v>78</v>
      </c>
    </row>
    <row r="12" spans="1:8" ht="30" customHeight="1">
      <c r="A12" s="30">
        <v>7</v>
      </c>
      <c r="B12" s="59"/>
      <c r="C12" s="60" t="s">
        <v>48</v>
      </c>
      <c r="D12" s="36" t="s">
        <v>49</v>
      </c>
      <c r="E12" s="36" t="s">
        <v>50</v>
      </c>
      <c r="F12" s="31">
        <v>12389</v>
      </c>
      <c r="G12" s="30"/>
      <c r="H12" s="32">
        <v>117</v>
      </c>
    </row>
    <row r="13" spans="1:8" ht="30" customHeight="1">
      <c r="A13" s="30">
        <v>8</v>
      </c>
      <c r="B13" s="59"/>
      <c r="C13" s="60"/>
      <c r="D13" s="64" t="s">
        <v>51</v>
      </c>
      <c r="E13" s="36" t="s">
        <v>52</v>
      </c>
      <c r="F13" s="31">
        <v>15573</v>
      </c>
      <c r="G13" s="30">
        <v>2</v>
      </c>
      <c r="H13" s="32">
        <v>135</v>
      </c>
    </row>
    <row r="14" spans="1:8" ht="30" customHeight="1">
      <c r="A14" s="30">
        <v>9</v>
      </c>
      <c r="B14" s="59"/>
      <c r="C14" s="60"/>
      <c r="D14" s="65"/>
      <c r="E14" s="36" t="s">
        <v>53</v>
      </c>
      <c r="F14" s="31">
        <v>15714</v>
      </c>
      <c r="G14" s="30"/>
      <c r="H14" s="32">
        <v>135</v>
      </c>
    </row>
    <row r="15" spans="1:8" ht="30" customHeight="1">
      <c r="A15" s="30">
        <v>10</v>
      </c>
      <c r="B15" s="59"/>
      <c r="C15" s="60"/>
      <c r="D15" s="65"/>
      <c r="E15" s="36" t="s">
        <v>54</v>
      </c>
      <c r="F15" s="31">
        <v>17400</v>
      </c>
      <c r="G15" s="30"/>
      <c r="H15" s="32">
        <v>172</v>
      </c>
    </row>
    <row r="16" spans="1:8" ht="30" customHeight="1">
      <c r="A16" s="30">
        <v>11</v>
      </c>
      <c r="B16" s="59"/>
      <c r="C16" s="60"/>
      <c r="D16" s="65"/>
      <c r="E16" s="36" t="s">
        <v>55</v>
      </c>
      <c r="F16" s="31">
        <v>10238</v>
      </c>
      <c r="G16" s="30"/>
      <c r="H16" s="32">
        <v>73</v>
      </c>
    </row>
    <row r="17" spans="1:8" ht="35.1" customHeight="1">
      <c r="A17" s="30"/>
      <c r="B17" s="49"/>
      <c r="C17" s="30"/>
      <c r="D17" s="35"/>
      <c r="E17" s="50" t="s">
        <v>56</v>
      </c>
      <c r="F17" s="33">
        <f>SUM(F5:F16)</f>
        <v>117437</v>
      </c>
      <c r="G17" s="34">
        <f>SUM(G5:G16)</f>
        <v>5</v>
      </c>
      <c r="H17" s="33">
        <f>SUM(H5:H16)</f>
        <v>1233</v>
      </c>
    </row>
    <row r="18" spans="1:8" ht="30" customHeight="1">
      <c r="A18" s="30"/>
      <c r="B18" s="59" t="s">
        <v>57</v>
      </c>
      <c r="C18" s="60" t="s">
        <v>58</v>
      </c>
      <c r="D18" s="35" t="s">
        <v>59</v>
      </c>
      <c r="E18" s="36" t="s">
        <v>60</v>
      </c>
      <c r="F18" s="31">
        <v>14</v>
      </c>
      <c r="G18" s="30">
        <v>0</v>
      </c>
      <c r="H18" s="32">
        <v>0</v>
      </c>
    </row>
    <row r="19" spans="1:8" ht="21.95" customHeight="1">
      <c r="A19" s="30"/>
      <c r="B19" s="59"/>
      <c r="C19" s="60"/>
      <c r="D19" s="35"/>
      <c r="E19" s="36" t="s">
        <v>61</v>
      </c>
      <c r="F19" s="31">
        <v>26</v>
      </c>
      <c r="G19" s="30">
        <v>0</v>
      </c>
      <c r="H19" s="32">
        <v>0</v>
      </c>
    </row>
    <row r="20" spans="1:8" ht="21.95" customHeight="1">
      <c r="A20" s="30"/>
      <c r="B20" s="59"/>
      <c r="C20" s="60"/>
      <c r="D20" s="35" t="s">
        <v>62</v>
      </c>
      <c r="E20" s="36" t="s">
        <v>63</v>
      </c>
      <c r="F20" s="31">
        <v>26</v>
      </c>
      <c r="G20" s="30">
        <v>0</v>
      </c>
      <c r="H20" s="32">
        <v>0</v>
      </c>
    </row>
    <row r="21" spans="1:8" ht="21.95" customHeight="1">
      <c r="A21" s="30"/>
      <c r="B21" s="59"/>
      <c r="C21" s="61" t="s">
        <v>64</v>
      </c>
      <c r="D21" s="35" t="s">
        <v>65</v>
      </c>
      <c r="E21" s="36" t="s">
        <v>66</v>
      </c>
      <c r="F21" s="31">
        <v>7</v>
      </c>
      <c r="G21" s="30">
        <v>0</v>
      </c>
      <c r="H21" s="32">
        <v>0</v>
      </c>
    </row>
    <row r="22" spans="1:8" ht="21.95" customHeight="1">
      <c r="A22" s="30"/>
      <c r="B22" s="59"/>
      <c r="C22" s="61"/>
      <c r="D22" s="35"/>
      <c r="E22" s="36" t="s">
        <v>67</v>
      </c>
      <c r="F22" s="31">
        <v>50</v>
      </c>
      <c r="G22" s="30">
        <v>0</v>
      </c>
      <c r="H22" s="32">
        <v>0</v>
      </c>
    </row>
    <row r="23" spans="1:8" ht="30" customHeight="1">
      <c r="A23" s="30"/>
      <c r="B23" s="59"/>
      <c r="C23" s="61"/>
      <c r="D23" s="35" t="s">
        <v>68</v>
      </c>
      <c r="E23" s="36" t="s">
        <v>69</v>
      </c>
      <c r="F23" s="31">
        <v>9</v>
      </c>
      <c r="G23" s="30">
        <v>0</v>
      </c>
      <c r="H23" s="32">
        <v>0</v>
      </c>
    </row>
    <row r="24" spans="1:8" ht="21.95" customHeight="1">
      <c r="A24" s="30"/>
      <c r="B24" s="59"/>
      <c r="C24" s="61"/>
      <c r="D24" s="35"/>
      <c r="E24" s="36" t="s">
        <v>70</v>
      </c>
      <c r="F24" s="31">
        <v>10</v>
      </c>
      <c r="G24" s="30">
        <v>0</v>
      </c>
      <c r="H24" s="32">
        <v>0</v>
      </c>
    </row>
    <row r="25" spans="1:8" ht="21.95" customHeight="1">
      <c r="A25" s="30"/>
      <c r="B25" s="59"/>
      <c r="C25" s="61"/>
      <c r="D25" s="35"/>
      <c r="E25" s="36" t="s">
        <v>71</v>
      </c>
      <c r="F25" s="31">
        <v>34</v>
      </c>
      <c r="G25" s="30">
        <v>0</v>
      </c>
      <c r="H25" s="32">
        <v>0</v>
      </c>
    </row>
    <row r="26" spans="1:8" ht="21.95" customHeight="1">
      <c r="A26" s="30"/>
      <c r="B26" s="59"/>
      <c r="C26" s="61"/>
      <c r="D26" s="35" t="s">
        <v>72</v>
      </c>
      <c r="E26" s="36" t="s">
        <v>73</v>
      </c>
      <c r="F26" s="31">
        <v>2</v>
      </c>
      <c r="G26" s="30">
        <v>0</v>
      </c>
      <c r="H26" s="32">
        <v>0</v>
      </c>
    </row>
    <row r="27" spans="1:8" ht="30" customHeight="1">
      <c r="A27" s="30"/>
      <c r="B27" s="59"/>
      <c r="C27" s="60" t="s">
        <v>74</v>
      </c>
      <c r="D27" s="36" t="s">
        <v>75</v>
      </c>
      <c r="E27" s="36" t="s">
        <v>76</v>
      </c>
      <c r="F27" s="31">
        <v>49</v>
      </c>
      <c r="G27" s="30">
        <v>0</v>
      </c>
      <c r="H27" s="32">
        <v>0</v>
      </c>
    </row>
    <row r="28" spans="1:8" ht="21.95" customHeight="1">
      <c r="A28" s="30"/>
      <c r="B28" s="59"/>
      <c r="C28" s="60"/>
      <c r="D28" s="35" t="s">
        <v>77</v>
      </c>
      <c r="E28" s="36" t="s">
        <v>78</v>
      </c>
      <c r="F28" s="31">
        <v>66</v>
      </c>
      <c r="G28" s="30">
        <v>0</v>
      </c>
      <c r="H28" s="32">
        <v>0</v>
      </c>
    </row>
    <row r="29" spans="1:8" ht="21.95" customHeight="1">
      <c r="A29" s="30"/>
      <c r="B29" s="59"/>
      <c r="C29" s="60"/>
      <c r="D29" s="35"/>
      <c r="E29" s="36" t="s">
        <v>79</v>
      </c>
      <c r="F29" s="31">
        <v>39</v>
      </c>
      <c r="G29" s="30">
        <v>0</v>
      </c>
      <c r="H29" s="32">
        <v>0</v>
      </c>
    </row>
    <row r="30" spans="1:8" ht="21.95" customHeight="1">
      <c r="A30" s="30"/>
      <c r="B30" s="59"/>
      <c r="C30" s="60"/>
      <c r="D30" s="30"/>
      <c r="E30" s="36" t="s">
        <v>80</v>
      </c>
      <c r="F30" s="31">
        <v>72</v>
      </c>
      <c r="G30" s="30">
        <v>0</v>
      </c>
      <c r="H30" s="32">
        <v>0</v>
      </c>
    </row>
    <row r="31" spans="1:8" ht="21.95" customHeight="1">
      <c r="A31" s="30"/>
      <c r="B31" s="37"/>
      <c r="C31" s="30"/>
      <c r="D31" s="30"/>
      <c r="E31" s="29" t="s">
        <v>81</v>
      </c>
      <c r="F31" s="38">
        <f>SUM(F18:F30)</f>
        <v>404</v>
      </c>
      <c r="G31" s="39">
        <f>SUM(G18:G30)</f>
        <v>0</v>
      </c>
      <c r="H31" s="38">
        <f>SUM(H18:H30)</f>
        <v>0</v>
      </c>
    </row>
    <row r="32" spans="1:8" ht="14.25" customHeight="1">
      <c r="A32" s="30"/>
      <c r="B32" s="30"/>
      <c r="C32" s="62" t="s">
        <v>82</v>
      </c>
      <c r="D32" s="62"/>
      <c r="E32" s="62"/>
      <c r="F32" s="38">
        <f>SUM(F17+F31)</f>
        <v>117841</v>
      </c>
      <c r="G32" s="39">
        <f>SUM(G17+G31)</f>
        <v>5</v>
      </c>
      <c r="H32" s="38">
        <f>SUM(H17+H31)</f>
        <v>1233</v>
      </c>
    </row>
    <row r="36" spans="5:8">
      <c r="E36" s="55" t="s">
        <v>96</v>
      </c>
      <c r="F36" s="55"/>
      <c r="G36" s="55"/>
      <c r="H36" s="55"/>
    </row>
    <row r="37" spans="5:8">
      <c r="E37" s="55" t="s">
        <v>97</v>
      </c>
      <c r="F37" s="55"/>
      <c r="G37" s="55"/>
      <c r="H37" s="55"/>
    </row>
  </sheetData>
  <mergeCells count="16">
    <mergeCell ref="A1:H1"/>
    <mergeCell ref="A2:H2"/>
    <mergeCell ref="F3:H3"/>
    <mergeCell ref="B5:B16"/>
    <mergeCell ref="C5:C11"/>
    <mergeCell ref="D5:D8"/>
    <mergeCell ref="D9:D11"/>
    <mergeCell ref="C12:C16"/>
    <mergeCell ref="D13:D16"/>
    <mergeCell ref="E36:H36"/>
    <mergeCell ref="E37:H37"/>
    <mergeCell ref="B18:B30"/>
    <mergeCell ref="C18:C20"/>
    <mergeCell ref="C21:C26"/>
    <mergeCell ref="C27:C30"/>
    <mergeCell ref="C32:E3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A2" sqref="A2:T2"/>
    </sheetView>
  </sheetViews>
  <sheetFormatPr defaultRowHeight="15"/>
  <cols>
    <col min="1" max="1" width="6" bestFit="1" customWidth="1"/>
    <col min="2" max="2" width="36.42578125" bestFit="1" customWidth="1"/>
    <col min="3" max="4" width="4.5703125" bestFit="1" customWidth="1"/>
    <col min="5" max="5" width="5.5703125" bestFit="1" customWidth="1"/>
    <col min="6" max="6" width="9.85546875" bestFit="1" customWidth="1"/>
    <col min="7" max="7" width="4.5703125" bestFit="1" customWidth="1"/>
    <col min="8" max="8" width="8.42578125" bestFit="1" customWidth="1"/>
    <col min="9" max="9" width="4.5703125" bestFit="1" customWidth="1"/>
    <col min="10" max="11" width="8" bestFit="1" customWidth="1"/>
    <col min="12" max="12" width="4.5703125" bestFit="1" customWidth="1"/>
    <col min="13" max="19" width="8" bestFit="1" customWidth="1"/>
    <col min="20" max="20" width="4.5703125" bestFit="1" customWidth="1"/>
  </cols>
  <sheetData>
    <row r="1" spans="1:20">
      <c r="A1" s="66" t="s">
        <v>102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>
      <c r="A2" s="66" t="s">
        <v>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8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s="10" customFormat="1" ht="99">
      <c r="A4" s="8" t="s">
        <v>9</v>
      </c>
      <c r="B4" s="8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21</v>
      </c>
      <c r="M4" s="9" t="s">
        <v>20</v>
      </c>
      <c r="N4" s="9" t="s">
        <v>23</v>
      </c>
      <c r="O4" s="9" t="s">
        <v>83</v>
      </c>
      <c r="P4" s="9" t="s">
        <v>84</v>
      </c>
      <c r="Q4" s="9" t="s">
        <v>85</v>
      </c>
      <c r="R4" s="9" t="s">
        <v>86</v>
      </c>
      <c r="S4" s="9" t="s">
        <v>87</v>
      </c>
      <c r="T4" s="9" t="s">
        <v>22</v>
      </c>
    </row>
    <row r="5" spans="1:20" s="10" customFormat="1" ht="35.1" customHeight="1">
      <c r="A5" s="40"/>
      <c r="B5" s="41" t="s">
        <v>88</v>
      </c>
      <c r="C5" s="40">
        <v>7</v>
      </c>
      <c r="D5" s="40">
        <v>25</v>
      </c>
      <c r="E5" s="40">
        <v>107</v>
      </c>
      <c r="F5" s="40">
        <v>991200</v>
      </c>
      <c r="G5" s="40">
        <v>81</v>
      </c>
      <c r="H5" s="40">
        <v>14794</v>
      </c>
      <c r="I5" s="40">
        <v>8</v>
      </c>
      <c r="J5" s="40">
        <v>7</v>
      </c>
      <c r="K5" s="40">
        <v>1</v>
      </c>
      <c r="L5" s="40">
        <v>30</v>
      </c>
      <c r="M5" s="40">
        <v>4</v>
      </c>
      <c r="N5" s="40">
        <v>11</v>
      </c>
      <c r="O5" s="40">
        <v>1</v>
      </c>
      <c r="P5" s="40">
        <v>1</v>
      </c>
      <c r="Q5" s="40">
        <v>13</v>
      </c>
      <c r="R5" s="40">
        <v>1</v>
      </c>
      <c r="S5" s="40">
        <v>1</v>
      </c>
      <c r="T5" s="40">
        <v>2</v>
      </c>
    </row>
    <row r="6" spans="1:20" s="10" customFormat="1" ht="35.1" customHeight="1">
      <c r="A6" s="37"/>
      <c r="B6" s="42" t="s">
        <v>25</v>
      </c>
      <c r="C6" s="40">
        <v>7</v>
      </c>
      <c r="D6" s="40">
        <v>25</v>
      </c>
      <c r="E6" s="40">
        <v>107</v>
      </c>
      <c r="F6" s="40">
        <v>991200</v>
      </c>
      <c r="G6" s="40">
        <v>81</v>
      </c>
      <c r="H6" s="40">
        <v>14794</v>
      </c>
      <c r="I6" s="40">
        <v>8</v>
      </c>
      <c r="J6" s="40">
        <v>7</v>
      </c>
      <c r="K6" s="40">
        <v>1</v>
      </c>
      <c r="L6" s="40">
        <v>30</v>
      </c>
      <c r="M6" s="40">
        <v>4</v>
      </c>
      <c r="N6" s="40">
        <v>11</v>
      </c>
      <c r="O6" s="40">
        <v>1</v>
      </c>
      <c r="P6" s="40">
        <v>1</v>
      </c>
      <c r="Q6" s="40">
        <v>13</v>
      </c>
      <c r="R6" s="40">
        <v>1</v>
      </c>
      <c r="S6" s="40">
        <v>1</v>
      </c>
      <c r="T6" s="40">
        <v>2</v>
      </c>
    </row>
    <row r="7" spans="1:20" s="10" customFormat="1" ht="35.1" customHeight="1">
      <c r="A7" s="37"/>
      <c r="B7" s="41" t="s">
        <v>89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43"/>
      <c r="O7" s="43"/>
      <c r="P7" s="43"/>
      <c r="Q7" s="43"/>
      <c r="R7" s="43"/>
      <c r="S7" s="43"/>
      <c r="T7" s="37"/>
    </row>
    <row r="8" spans="1:20" s="10" customFormat="1" ht="35.1" customHeight="1">
      <c r="A8" s="37"/>
      <c r="B8" s="42" t="s">
        <v>90</v>
      </c>
      <c r="C8" s="37"/>
      <c r="D8" s="37"/>
      <c r="E8" s="37"/>
      <c r="F8" s="40">
        <v>455</v>
      </c>
      <c r="G8" s="40"/>
      <c r="H8" s="40">
        <v>6</v>
      </c>
      <c r="I8" s="37"/>
      <c r="J8" s="37"/>
      <c r="K8" s="37"/>
      <c r="L8" s="37"/>
      <c r="M8" s="37"/>
      <c r="N8" s="43"/>
      <c r="O8" s="43"/>
      <c r="P8" s="43"/>
      <c r="Q8" s="43"/>
      <c r="R8" s="43"/>
      <c r="S8" s="43"/>
      <c r="T8" s="37"/>
    </row>
    <row r="9" spans="1:20" s="25" customFormat="1" ht="35.1" customHeight="1">
      <c r="A9" s="44"/>
      <c r="B9" s="45" t="s">
        <v>29</v>
      </c>
      <c r="C9" s="29">
        <f t="shared" ref="C9:K9" si="0">SUM(C8:C8)</f>
        <v>0</v>
      </c>
      <c r="D9" s="29">
        <f t="shared" si="0"/>
        <v>0</v>
      </c>
      <c r="E9" s="29">
        <f t="shared" si="0"/>
        <v>0</v>
      </c>
      <c r="F9" s="29">
        <f t="shared" si="0"/>
        <v>455</v>
      </c>
      <c r="G9" s="29">
        <f t="shared" si="0"/>
        <v>0</v>
      </c>
      <c r="H9" s="29">
        <f t="shared" si="0"/>
        <v>6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v>0</v>
      </c>
      <c r="M9" s="29">
        <f t="shared" ref="M9:T9" si="1">SUM(M8:M8)</f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si="1"/>
        <v>0</v>
      </c>
      <c r="R9" s="29">
        <f t="shared" si="1"/>
        <v>0</v>
      </c>
      <c r="S9" s="29">
        <f t="shared" si="1"/>
        <v>0</v>
      </c>
      <c r="T9" s="29">
        <f t="shared" si="1"/>
        <v>0</v>
      </c>
    </row>
    <row r="10" spans="1:20" s="25" customFormat="1" ht="35.1" customHeight="1">
      <c r="A10" s="44"/>
      <c r="B10" s="45" t="s">
        <v>91</v>
      </c>
      <c r="C10" s="29">
        <f t="shared" ref="C10:T10" si="2">C5-C9</f>
        <v>7</v>
      </c>
      <c r="D10" s="29">
        <f t="shared" si="2"/>
        <v>25</v>
      </c>
      <c r="E10" s="29">
        <f t="shared" si="2"/>
        <v>107</v>
      </c>
      <c r="F10" s="29">
        <f t="shared" si="2"/>
        <v>990745</v>
      </c>
      <c r="G10" s="29">
        <f t="shared" si="2"/>
        <v>81</v>
      </c>
      <c r="H10" s="29">
        <f t="shared" si="2"/>
        <v>14788</v>
      </c>
      <c r="I10" s="29">
        <f t="shared" si="2"/>
        <v>8</v>
      </c>
      <c r="J10" s="29">
        <f t="shared" si="2"/>
        <v>7</v>
      </c>
      <c r="K10" s="29">
        <f t="shared" si="2"/>
        <v>1</v>
      </c>
      <c r="L10" s="29">
        <f t="shared" si="2"/>
        <v>30</v>
      </c>
      <c r="M10" s="29">
        <f t="shared" si="2"/>
        <v>4</v>
      </c>
      <c r="N10" s="29">
        <f t="shared" si="2"/>
        <v>11</v>
      </c>
      <c r="O10" s="29">
        <f t="shared" si="2"/>
        <v>1</v>
      </c>
      <c r="P10" s="29">
        <f t="shared" si="2"/>
        <v>1</v>
      </c>
      <c r="Q10" s="29">
        <f t="shared" si="2"/>
        <v>13</v>
      </c>
      <c r="R10" s="29">
        <f t="shared" si="2"/>
        <v>1</v>
      </c>
      <c r="S10" s="29">
        <f t="shared" si="2"/>
        <v>1</v>
      </c>
      <c r="T10" s="29">
        <f t="shared" si="2"/>
        <v>2</v>
      </c>
    </row>
    <row r="12" spans="1:20" ht="18.75">
      <c r="A12" s="26"/>
    </row>
    <row r="16" spans="1:20" ht="15.75">
      <c r="M16" s="55" t="s">
        <v>96</v>
      </c>
      <c r="N16" s="55"/>
      <c r="O16" s="55"/>
      <c r="P16" s="55"/>
      <c r="Q16" s="55"/>
      <c r="R16" s="55"/>
      <c r="S16" s="55"/>
    </row>
    <row r="17" spans="13:19" ht="15.75">
      <c r="M17" s="55" t="s">
        <v>97</v>
      </c>
      <c r="N17" s="55"/>
      <c r="O17" s="55"/>
      <c r="P17" s="55"/>
      <c r="Q17" s="55"/>
      <c r="R17" s="55"/>
      <c r="S17" s="55"/>
    </row>
  </sheetData>
  <mergeCells count="5">
    <mergeCell ref="A2:T2"/>
    <mergeCell ref="A3:T3"/>
    <mergeCell ref="A1:T1"/>
    <mergeCell ref="M16:S16"/>
    <mergeCell ref="M17:S17"/>
  </mergeCells>
  <pageMargins left="0.5" right="0.5" top="0.75" bottom="0.75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2" sqref="A2:H2"/>
    </sheetView>
  </sheetViews>
  <sheetFormatPr defaultRowHeight="15"/>
  <cols>
    <col min="2" max="2" width="36.140625" customWidth="1"/>
    <col min="3" max="3" width="15.85546875" customWidth="1"/>
    <col min="4" max="4" width="16" customWidth="1"/>
    <col min="5" max="5" width="19.5703125" customWidth="1"/>
  </cols>
  <sheetData>
    <row r="1" spans="1:8" ht="15.75">
      <c r="A1" s="55" t="s">
        <v>102</v>
      </c>
      <c r="B1" s="55"/>
      <c r="C1" s="55"/>
      <c r="D1" s="55"/>
      <c r="E1" s="55"/>
      <c r="F1" s="55"/>
      <c r="G1" s="55"/>
      <c r="H1" s="55"/>
    </row>
    <row r="2" spans="1:8" ht="30" customHeight="1">
      <c r="A2" s="74"/>
      <c r="B2" s="74"/>
      <c r="C2" s="74"/>
      <c r="D2" s="74"/>
      <c r="E2" s="74"/>
      <c r="F2" s="74"/>
      <c r="G2" s="74"/>
      <c r="H2" s="74"/>
    </row>
    <row r="3" spans="1:8" ht="30" customHeight="1">
      <c r="A3" s="68" t="s">
        <v>92</v>
      </c>
      <c r="B3" s="69"/>
      <c r="C3" s="69"/>
      <c r="D3" s="69"/>
      <c r="E3" s="69"/>
      <c r="F3" s="69"/>
      <c r="G3" s="69"/>
      <c r="H3" s="70"/>
    </row>
    <row r="4" spans="1:8" ht="30">
      <c r="A4" s="28" t="s">
        <v>1</v>
      </c>
      <c r="B4" s="28" t="s">
        <v>2</v>
      </c>
      <c r="C4" s="28" t="s">
        <v>31</v>
      </c>
      <c r="D4" s="28" t="s">
        <v>32</v>
      </c>
      <c r="E4" s="28" t="s">
        <v>33</v>
      </c>
      <c r="F4" s="63" t="s">
        <v>34</v>
      </c>
      <c r="G4" s="63"/>
      <c r="H4" s="63"/>
    </row>
    <row r="5" spans="1:8">
      <c r="A5" s="28"/>
      <c r="B5" s="28"/>
      <c r="C5" s="28"/>
      <c r="D5" s="28"/>
      <c r="E5" s="28"/>
      <c r="F5" s="29" t="s">
        <v>35</v>
      </c>
      <c r="G5" s="29" t="s">
        <v>36</v>
      </c>
      <c r="H5" s="29" t="s">
        <v>37</v>
      </c>
    </row>
    <row r="6" spans="1:8" ht="30">
      <c r="A6" s="30"/>
      <c r="B6" s="42" t="s">
        <v>90</v>
      </c>
      <c r="C6" s="46" t="s">
        <v>93</v>
      </c>
      <c r="D6" s="46" t="s">
        <v>93</v>
      </c>
      <c r="E6" s="46" t="s">
        <v>93</v>
      </c>
      <c r="F6" s="47">
        <v>455</v>
      </c>
      <c r="G6" s="46" t="s">
        <v>93</v>
      </c>
      <c r="H6" s="30">
        <v>6</v>
      </c>
    </row>
    <row r="7" spans="1:8">
      <c r="A7" s="30"/>
      <c r="B7" s="30"/>
      <c r="C7" s="71" t="s">
        <v>8</v>
      </c>
      <c r="D7" s="72"/>
      <c r="E7" s="73"/>
      <c r="F7" s="39">
        <f>SUM(F6:F6)</f>
        <v>455</v>
      </c>
      <c r="G7" s="39" t="s">
        <v>94</v>
      </c>
      <c r="H7" s="48">
        <f>SUM(H6:H6)</f>
        <v>6</v>
      </c>
    </row>
    <row r="12" spans="1:8" ht="15.75">
      <c r="E12" s="55" t="s">
        <v>96</v>
      </c>
      <c r="F12" s="55"/>
      <c r="G12" s="55"/>
      <c r="H12" s="55"/>
    </row>
    <row r="13" spans="1:8" ht="15.75">
      <c r="E13" s="55" t="s">
        <v>97</v>
      </c>
      <c r="F13" s="55"/>
      <c r="G13" s="55"/>
      <c r="H13" s="55"/>
    </row>
  </sheetData>
  <mergeCells count="7">
    <mergeCell ref="A2:H2"/>
    <mergeCell ref="A1:H1"/>
    <mergeCell ref="E13:H13"/>
    <mergeCell ref="E12:H12"/>
    <mergeCell ref="A3:H3"/>
    <mergeCell ref="F4:H4"/>
    <mergeCell ref="C7:E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A-I</vt:lpstr>
      <vt:lpstr>A-II (A)</vt:lpstr>
      <vt:lpstr>A-II (B)</vt:lpstr>
      <vt:lpstr>A-III (A)</vt:lpstr>
      <vt:lpstr>A-III (B)</vt:lpstr>
      <vt:lpstr>'A-II (B)'!Print_Titles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TNEB</dc:creator>
  <cp:lastModifiedBy>TNEB</cp:lastModifiedBy>
  <cp:lastPrinted>2022-07-22T13:42:28Z</cp:lastPrinted>
  <dcterms:created xsi:type="dcterms:W3CDTF">2022-04-30T00:40:24Z</dcterms:created>
  <dcterms:modified xsi:type="dcterms:W3CDTF">2022-07-22T17:14:27Z</dcterms:modified>
</cp:coreProperties>
</file>